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ثامنة\"/>
    </mc:Choice>
  </mc:AlternateContent>
  <xr:revisionPtr revIDLastSave="0" documentId="13_ncr:1_{9BAE3377-74DE-4442-B16F-89E5025366D1}" xr6:coauthVersionLast="36" xr6:coauthVersionMax="36" xr10:uidLastSave="{00000000-0000-0000-0000-000000000000}"/>
  <bookViews>
    <workbookView xWindow="0" yWindow="0" windowWidth="21570" windowHeight="7890" tabRatio="850" xr2:uid="{00000000-000D-0000-FFFF-FFFF00000000}"/>
  </bookViews>
  <sheets>
    <sheet name="ولايات 2015 " sheetId="70" r:id="rId1"/>
    <sheet name="البيانات الوصفية" sheetId="112" r:id="rId2"/>
    <sheet name="المتغيرات" sheetId="113" r:id="rId3"/>
  </sheets>
  <definedNames>
    <definedName name="_xlnm.Print_Area" localSheetId="0">'ولايات 2015 '!$B$5:$H$106</definedName>
    <definedName name="_xlnm.Print_Titles" localSheetId="0">'ولايات 2015 '!$4:$5</definedName>
  </definedNames>
  <calcPr calcId="191029"/>
</workbook>
</file>

<file path=xl/calcChain.xml><?xml version="1.0" encoding="utf-8"?>
<calcChain xmlns="http://schemas.openxmlformats.org/spreadsheetml/2006/main">
  <c r="G104" i="70" l="1"/>
  <c r="G102" i="70"/>
  <c r="G99" i="70"/>
  <c r="G98" i="70"/>
  <c r="G97" i="70"/>
  <c r="G96" i="70"/>
  <c r="G92" i="70"/>
  <c r="G91" i="70"/>
  <c r="G90" i="70"/>
  <c r="G86" i="70"/>
  <c r="G85" i="70"/>
  <c r="G84" i="70"/>
  <c r="G83" i="70"/>
  <c r="G82" i="70"/>
  <c r="G81" i="70"/>
  <c r="G77" i="70"/>
  <c r="G76" i="70"/>
  <c r="G75" i="70"/>
  <c r="G74" i="70"/>
  <c r="G73" i="70"/>
  <c r="G69" i="70"/>
  <c r="G68" i="70"/>
  <c r="G67" i="70"/>
  <c r="G66" i="70"/>
  <c r="G65" i="70"/>
  <c r="G64" i="70"/>
  <c r="G60" i="70"/>
  <c r="G59" i="70"/>
  <c r="G58" i="70"/>
  <c r="G57" i="70"/>
  <c r="G56" i="70"/>
  <c r="G55" i="70"/>
  <c r="G51" i="70"/>
  <c r="G50" i="70"/>
  <c r="G49" i="70"/>
  <c r="G48" i="70"/>
  <c r="G47" i="70"/>
  <c r="G46" i="70"/>
  <c r="G45" i="70"/>
  <c r="G44" i="70"/>
  <c r="G43" i="70"/>
  <c r="G39" i="70"/>
  <c r="G38" i="70"/>
  <c r="G37" i="70"/>
  <c r="G33" i="70"/>
  <c r="G32" i="70"/>
  <c r="G31" i="70"/>
  <c r="G30" i="70"/>
  <c r="G26" i="70"/>
  <c r="G25" i="70"/>
  <c r="G24" i="70"/>
  <c r="G23" i="70"/>
  <c r="G22" i="70"/>
  <c r="G21" i="70"/>
  <c r="G20" i="70"/>
  <c r="G19" i="70"/>
  <c r="G18" i="70"/>
  <c r="G17" i="70"/>
  <c r="E104" i="70"/>
  <c r="E102" i="70"/>
  <c r="E99" i="70"/>
  <c r="E98" i="70"/>
  <c r="E97" i="70"/>
  <c r="E96" i="70"/>
  <c r="E92" i="70"/>
  <c r="E91" i="70"/>
  <c r="E90" i="70"/>
  <c r="E86" i="70"/>
  <c r="E85" i="70"/>
  <c r="E84" i="70"/>
  <c r="E83" i="70"/>
  <c r="E82" i="70"/>
  <c r="E81" i="70"/>
  <c r="E77" i="70"/>
  <c r="E76" i="70"/>
  <c r="E75" i="70"/>
  <c r="E74" i="70"/>
  <c r="E73" i="70"/>
  <c r="E69" i="70"/>
  <c r="E68" i="70"/>
  <c r="E67" i="70"/>
  <c r="E66" i="70"/>
  <c r="E65" i="70"/>
  <c r="E64" i="70"/>
  <c r="E60" i="70"/>
  <c r="E59" i="70"/>
  <c r="E58" i="70"/>
  <c r="E57" i="70"/>
  <c r="E56" i="70"/>
  <c r="E55" i="70"/>
  <c r="E51" i="70"/>
  <c r="E50" i="70"/>
  <c r="E49" i="70"/>
  <c r="E48" i="70"/>
  <c r="E47" i="70"/>
  <c r="E46" i="70"/>
  <c r="E45" i="70"/>
  <c r="E44" i="70"/>
  <c r="E43" i="70"/>
  <c r="E39" i="70"/>
  <c r="E38" i="70"/>
  <c r="E37" i="70"/>
  <c r="E33" i="70"/>
  <c r="E32" i="70"/>
  <c r="E31" i="70"/>
  <c r="E30" i="70"/>
  <c r="E26" i="70"/>
  <c r="E25" i="70"/>
  <c r="E24" i="70"/>
  <c r="E23" i="70"/>
  <c r="E22" i="70"/>
  <c r="E21" i="70"/>
  <c r="E20" i="70"/>
  <c r="E19" i="70"/>
  <c r="E18" i="70"/>
  <c r="E17" i="70"/>
  <c r="G13" i="70"/>
  <c r="G12" i="70"/>
  <c r="G11" i="70"/>
  <c r="G10" i="70"/>
  <c r="G9" i="70"/>
  <c r="E13" i="70"/>
  <c r="E12" i="70"/>
  <c r="E11" i="70"/>
  <c r="E10" i="70"/>
  <c r="E9" i="70"/>
  <c r="G8" i="70"/>
  <c r="E8" i="70"/>
  <c r="H104" i="70"/>
  <c r="H102" i="70"/>
  <c r="H99" i="70"/>
  <c r="H98" i="70"/>
  <c r="H97" i="70"/>
  <c r="H96" i="70"/>
  <c r="H100" i="70" s="1"/>
  <c r="H92" i="70"/>
  <c r="H91" i="70"/>
  <c r="H90" i="70"/>
  <c r="H86" i="70"/>
  <c r="H85" i="70"/>
  <c r="H84" i="70"/>
  <c r="H83" i="70"/>
  <c r="H82" i="70"/>
  <c r="H81" i="70"/>
  <c r="H77" i="70"/>
  <c r="H76" i="70"/>
  <c r="H75" i="70"/>
  <c r="H74" i="70"/>
  <c r="H73" i="70"/>
  <c r="H69" i="70"/>
  <c r="H68" i="70"/>
  <c r="H67" i="70"/>
  <c r="H66" i="70"/>
  <c r="H65" i="70"/>
  <c r="H64" i="70"/>
  <c r="H60" i="70"/>
  <c r="H59" i="70"/>
  <c r="H58" i="70"/>
  <c r="H57" i="70"/>
  <c r="H56" i="70"/>
  <c r="H55" i="70"/>
  <c r="H51" i="70"/>
  <c r="H50" i="70"/>
  <c r="H49" i="70"/>
  <c r="H48" i="70"/>
  <c r="H47" i="70"/>
  <c r="H46" i="70"/>
  <c r="H45" i="70"/>
  <c r="H44" i="70"/>
  <c r="H43" i="70"/>
  <c r="H52" i="70" s="1"/>
  <c r="H39" i="70"/>
  <c r="H38" i="70"/>
  <c r="H37" i="70"/>
  <c r="H33" i="70"/>
  <c r="H32" i="70"/>
  <c r="H31" i="70"/>
  <c r="H30" i="70"/>
  <c r="H17" i="70"/>
  <c r="H26" i="70"/>
  <c r="H25" i="70"/>
  <c r="H24" i="70"/>
  <c r="H23" i="70"/>
  <c r="H22" i="70"/>
  <c r="H21" i="70"/>
  <c r="H20" i="70"/>
  <c r="H19" i="70"/>
  <c r="H18" i="70"/>
  <c r="H13" i="70"/>
  <c r="H12" i="70"/>
  <c r="H11" i="70"/>
  <c r="H10" i="70"/>
  <c r="H9" i="70"/>
  <c r="H8" i="70"/>
  <c r="H93" i="70" l="1"/>
  <c r="H87" i="70"/>
  <c r="H78" i="70"/>
  <c r="H70" i="70"/>
  <c r="H61" i="70"/>
  <c r="H40" i="70"/>
  <c r="H34" i="70"/>
  <c r="H27" i="70"/>
  <c r="H14" i="70"/>
  <c r="C40" i="70"/>
  <c r="D93" i="70" l="1"/>
  <c r="C93" i="70"/>
  <c r="F27" i="70"/>
  <c r="E93" i="70" l="1"/>
  <c r="D27" i="70" l="1"/>
  <c r="D87" i="70"/>
  <c r="D70" i="70"/>
  <c r="D40" i="70" l="1"/>
  <c r="E40" i="70" s="1"/>
  <c r="F40" i="70"/>
  <c r="G40" i="70" s="1"/>
  <c r="C100" i="70" l="1"/>
  <c r="C78" i="70"/>
  <c r="D78" i="70"/>
  <c r="F78" i="70"/>
  <c r="F100" i="70"/>
  <c r="D100" i="70"/>
  <c r="F93" i="70"/>
  <c r="G93" i="70" s="1"/>
  <c r="F87" i="70"/>
  <c r="F70" i="70"/>
  <c r="F61" i="70"/>
  <c r="D61" i="70"/>
  <c r="F52" i="70"/>
  <c r="D52" i="70"/>
  <c r="F34" i="70"/>
  <c r="D34" i="70"/>
  <c r="F14" i="70"/>
  <c r="D14" i="70"/>
  <c r="C61" i="70"/>
  <c r="C52" i="70"/>
  <c r="C34" i="70"/>
  <c r="C87" i="70"/>
  <c r="C14" i="70"/>
  <c r="C106" i="70" s="1"/>
  <c r="C27" i="70"/>
  <c r="C70" i="70"/>
  <c r="E100" i="70" l="1"/>
  <c r="G100" i="70"/>
  <c r="G87" i="70"/>
  <c r="E87" i="70"/>
  <c r="G78" i="70"/>
  <c r="E78" i="70"/>
  <c r="G70" i="70"/>
  <c r="E70" i="70"/>
  <c r="G61" i="70"/>
  <c r="E61" i="70"/>
  <c r="G52" i="70"/>
  <c r="E52" i="70"/>
  <c r="G34" i="70"/>
  <c r="E34" i="70"/>
  <c r="G27" i="70"/>
  <c r="E27" i="70"/>
  <c r="E14" i="70"/>
  <c r="G14" i="70"/>
  <c r="F106" i="70"/>
  <c r="D106" i="70"/>
  <c r="H106" i="70" l="1"/>
  <c r="G106" i="70"/>
  <c r="E106" i="70"/>
</calcChain>
</file>

<file path=xl/sharedStrings.xml><?xml version="1.0" encoding="utf-8"?>
<sst xmlns="http://schemas.openxmlformats.org/spreadsheetml/2006/main" count="166" uniqueCount="150">
  <si>
    <t>محافظة البريمي</t>
  </si>
  <si>
    <t>المحافظة / الولاية</t>
  </si>
  <si>
    <t xml:space="preserve">    محافظة مسقط         </t>
  </si>
  <si>
    <t xml:space="preserve">مســـقط         </t>
  </si>
  <si>
    <t xml:space="preserve">السيـــب         </t>
  </si>
  <si>
    <t xml:space="preserve">مطـــرح         </t>
  </si>
  <si>
    <t xml:space="preserve">بوشـــر         </t>
  </si>
  <si>
    <t xml:space="preserve">العامرات         </t>
  </si>
  <si>
    <t xml:space="preserve">قريـــات         </t>
  </si>
  <si>
    <t xml:space="preserve">مجموع محافظة مسقط        </t>
  </si>
  <si>
    <t xml:space="preserve">    محافظة ظفـــار         </t>
  </si>
  <si>
    <t xml:space="preserve">صلالـــة         </t>
  </si>
  <si>
    <t xml:space="preserve">ثمريـــت         </t>
  </si>
  <si>
    <t xml:space="preserve">طاقـــة         </t>
  </si>
  <si>
    <t xml:space="preserve">مربـــاط         </t>
  </si>
  <si>
    <t xml:space="preserve">ســـدح         </t>
  </si>
  <si>
    <t xml:space="preserve">رخيـــوت         </t>
  </si>
  <si>
    <t xml:space="preserve">ضلكوت         </t>
  </si>
  <si>
    <t xml:space="preserve">مقشـــن         </t>
  </si>
  <si>
    <t xml:space="preserve">جزر الحلانيات         </t>
  </si>
  <si>
    <t>المزيونة</t>
  </si>
  <si>
    <t xml:space="preserve">مجموع محافظة ظفـــار         </t>
  </si>
  <si>
    <t xml:space="preserve">    محافظة مســـندم         </t>
  </si>
  <si>
    <t xml:space="preserve">خصـــب         </t>
  </si>
  <si>
    <t xml:space="preserve">بخـــا         </t>
  </si>
  <si>
    <t xml:space="preserve">دبـــا         </t>
  </si>
  <si>
    <t xml:space="preserve">مدحـــا         </t>
  </si>
  <si>
    <t xml:space="preserve">مجموع محافظة مســـندم         </t>
  </si>
  <si>
    <t xml:space="preserve">البريمي         </t>
  </si>
  <si>
    <t xml:space="preserve">محضـــة         </t>
  </si>
  <si>
    <t>السنينة</t>
  </si>
  <si>
    <t xml:space="preserve">مجموع محافظة البريمي         </t>
  </si>
  <si>
    <t xml:space="preserve">   محافظة الداخليـــة         </t>
  </si>
  <si>
    <t xml:space="preserve">نـــزوى         </t>
  </si>
  <si>
    <t xml:space="preserve">بهـــلاء         </t>
  </si>
  <si>
    <t xml:space="preserve">ادم         </t>
  </si>
  <si>
    <t xml:space="preserve">الحمـــراء         </t>
  </si>
  <si>
    <t xml:space="preserve">منـــح         </t>
  </si>
  <si>
    <t xml:space="preserve">الجبل الاخضر         </t>
  </si>
  <si>
    <t xml:space="preserve">سمـــائل         </t>
  </si>
  <si>
    <t xml:space="preserve">ازكـــي         </t>
  </si>
  <si>
    <t xml:space="preserve">بدبـــد         </t>
  </si>
  <si>
    <t xml:space="preserve">مجموع محافظة الداخليـــة         </t>
  </si>
  <si>
    <t xml:space="preserve">    محافظة الباطنـــة شمال         </t>
  </si>
  <si>
    <t xml:space="preserve">صحـــار         </t>
  </si>
  <si>
    <t xml:space="preserve">شنـــاص         </t>
  </si>
  <si>
    <t xml:space="preserve">لـــوى         </t>
  </si>
  <si>
    <t xml:space="preserve">صحـــم         </t>
  </si>
  <si>
    <t xml:space="preserve">الخابـــورة         </t>
  </si>
  <si>
    <t xml:space="preserve">الســـويق         </t>
  </si>
  <si>
    <t xml:space="preserve">مجموع محافظة الباطنـــة  شمال        </t>
  </si>
  <si>
    <t xml:space="preserve">    محافظة الباطنـــة  جنوب        </t>
  </si>
  <si>
    <t xml:space="preserve">الرستـــاق         </t>
  </si>
  <si>
    <t xml:space="preserve">نخـــل         </t>
  </si>
  <si>
    <t xml:space="preserve">وادي المعاول         </t>
  </si>
  <si>
    <t xml:space="preserve">العوابـــي         </t>
  </si>
  <si>
    <t xml:space="preserve">المصنعـــه         </t>
  </si>
  <si>
    <t xml:space="preserve">بركـــاء         </t>
  </si>
  <si>
    <t xml:space="preserve">مجموع محافظة الباطنـــة  جنوب        </t>
  </si>
  <si>
    <t xml:space="preserve">        محافظة الشرقيـــة  جنوب</t>
  </si>
  <si>
    <t xml:space="preserve">صـــور         </t>
  </si>
  <si>
    <t xml:space="preserve">الكامل والوافي         </t>
  </si>
  <si>
    <t xml:space="preserve">جعلان بني بو علي         </t>
  </si>
  <si>
    <t xml:space="preserve">جعلان بني بو حسن         </t>
  </si>
  <si>
    <t xml:space="preserve">مصيـــره         </t>
  </si>
  <si>
    <t xml:space="preserve">مجموع  محافظة الشرقيـــة جنوب     </t>
  </si>
  <si>
    <t xml:space="preserve">        محافظة الشرقيـــة شمال </t>
  </si>
  <si>
    <t xml:space="preserve">ابـــراء         </t>
  </si>
  <si>
    <t xml:space="preserve">بديـــة         </t>
  </si>
  <si>
    <t xml:space="preserve">القابـــل         </t>
  </si>
  <si>
    <t xml:space="preserve">المضيبـــي         </t>
  </si>
  <si>
    <t xml:space="preserve">وادي بني خالد         </t>
  </si>
  <si>
    <t xml:space="preserve">دماء والطـائين         </t>
  </si>
  <si>
    <t xml:space="preserve">مجموع  محافظة الشرقيـــة شمال     </t>
  </si>
  <si>
    <t xml:space="preserve">    محافظة الظاهـــرة         </t>
  </si>
  <si>
    <t xml:space="preserve">عبـــري         </t>
  </si>
  <si>
    <t xml:space="preserve">ينقـــل         </t>
  </si>
  <si>
    <t xml:space="preserve">ضنـــك         </t>
  </si>
  <si>
    <t xml:space="preserve">مجموع محافظة الظاهـــرة         </t>
  </si>
  <si>
    <t xml:space="preserve">    محافظة الوســـطى         </t>
  </si>
  <si>
    <t xml:space="preserve">هيـــما         </t>
  </si>
  <si>
    <t xml:space="preserve">الدقم         </t>
  </si>
  <si>
    <t xml:space="preserve">محوت          </t>
  </si>
  <si>
    <t xml:space="preserve">الجـــازر         </t>
  </si>
  <si>
    <t xml:space="preserve">مجموع محافظة الوســـطى         </t>
  </si>
  <si>
    <t xml:space="preserve"> ذات طبيعة شاملة         </t>
  </si>
  <si>
    <t xml:space="preserve">خارج السلطنة         </t>
  </si>
  <si>
    <t>الإجمالي العام</t>
  </si>
  <si>
    <t xml:space="preserve">اجمالي الإلتزام </t>
  </si>
  <si>
    <t>اجمالي الصرف</t>
  </si>
  <si>
    <t>نسبة الصرف إلى المبالغ المعتمدة %</t>
  </si>
  <si>
    <t>المبالغ المعتمدة</t>
  </si>
  <si>
    <t>رصيد الالتزام (الالتزام- الصرف)</t>
  </si>
  <si>
    <t>نسبة الإلتزام إلى المبالغ المعتمدة %</t>
  </si>
  <si>
    <t>(  مليون ريال عماني )</t>
  </si>
  <si>
    <t xml:space="preserve"> موقف إقفال الخطة الخمسية الثامنة (2011-2015) - حسب الولايات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</si>
  <si>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</si>
  <si>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</si>
  <si>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</si>
  <si>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</si>
  <si>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</si>
  <si>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</si>
  <si>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</si>
  <si>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</si>
  <si>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</si>
  <si>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</si>
  <si>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</si>
  <si>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</si>
  <si>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</si>
  <si>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</si>
  <si>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</si>
  <si>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</si>
  <si>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 (2015-2011)</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</si>
  <si>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</si>
  <si>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</si>
  <si>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</si>
  <si>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</si>
  <si>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</si>
  <si>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</si>
  <si>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</si>
  <si>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</si>
  <si>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</si>
  <si>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اسم مجموعة البيانات</t>
  </si>
  <si>
    <t>Dataset Name</t>
  </si>
  <si>
    <t xml:space="preserve"> موقف إقفال الخطة الخمسية الثامنة (2011-2015) </t>
  </si>
  <si>
    <t>the status of the closure of the  Eighth  Five-Year Plan (2011-2015)</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</si>
  <si>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</si>
  <si>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</si>
  <si>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</si>
  <si>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</si>
  <si>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</si>
  <si>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</si>
  <si>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</si>
  <si>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</si>
  <si>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</si>
  <si>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</si>
  <si>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 xml:space="preserve">الولاية </t>
  </si>
  <si>
    <t>وحدة تقسيم جغرافي فرعية تابعة للمحافظة، تُستخدم في جمع وتحليل البيانات الرسمية مثل السكان، والمساكن، والأنشطة الاقتصادية والاجتماعية.</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</si>
  <si>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</si>
  <si>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</si>
  <si>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</si>
  <si>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</si>
  <si>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</si>
  <si>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</si>
  <si>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</si>
  <si>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</si>
  <si>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</si>
  <si>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</si>
  <si>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تستعرض هذه القاعدة موقف إقفال الخطة الخمسية الثامنة (2011-2015) وفقاً  للولايات </t>
  </si>
  <si>
    <t>This database presents the status of the closure of the Eighth  Five-Year Plan (2011-2015) based on wilayats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</si>
</sst>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_-;_-* #,##0\-;_-* &quot;-&quot;_-;_-@_-"/>
    <numFmt numFmtId="165" formatCode="_-* #,##0.00_-;_-* #,##0.00\-;_-* &quot;-&quot;??_-;_-@_-"/>
    <numFmt numFmtId="166" formatCode="0.0"/>
    <numFmt numFmtId="168" formatCode="#\'##0\'##0"/>
    <numFmt numFmtId="169" formatCode="_-&quot;ر.س.&quot;\ * #,##0_-;_-&quot;ر.س.&quot;\ * #,##0\-;_-&quot;ر.س.&quot;\ * &quot;-&quot;_-;_-@_-"/>
    <numFmt numFmtId="170" formatCode="_-&quot;ر.س.&quot;\ * #,##0.00_-;_-&quot;ر.س.&quot;\ * #,##0.00\-;_-&quot;ر.س.&quot;\ * &quot;-&quot;??_-;_-@_-"/>
    <numFmt numFmtId="171" formatCode="0.0%"/>
  </numFmts>
  <fonts count="47">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6"/>
      <name val="Arabic Transparent"/>
      <charset val="178"/>
    </font>
    <font>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khbar MT"/>
      <charset val="178"/>
    </font>
    <font>
      <sz val="16"/>
      <name val="Akhbar MT"/>
      <charset val="178"/>
    </font>
    <font>
      <sz val="12"/>
      <color rgb="FFFF0000"/>
      <name val="Akhbar MT"/>
      <charset val="178"/>
    </font>
    <font>
      <sz val="22"/>
      <name val="Akhbar MT"/>
      <charset val="178"/>
    </font>
    <font>
      <sz val="12"/>
      <color rgb="FFC00000"/>
      <name val="Akhbar MT"/>
      <charset val="178"/>
    </font>
    <font>
      <b/>
      <sz val="16"/>
      <name val="Akhbar MT"/>
      <charset val="178"/>
    </font>
    <font>
      <b/>
      <sz val="12"/>
      <color theme="3" tint="-0.249977111117893"/>
      <name val="Akhbar MT"/>
      <charset val="178"/>
    </font>
    <font>
      <b/>
      <sz val="12"/>
      <color rgb="FFFF0000"/>
      <name val="Akhbar MT"/>
      <charset val="178"/>
    </font>
    <font>
      <b/>
      <sz val="12"/>
      <color indexed="12"/>
      <name val="Akhbar MT"/>
      <charset val="178"/>
    </font>
    <font>
      <b/>
      <sz val="12"/>
      <name val="Akhbar MT"/>
      <charset val="178"/>
    </font>
    <font>
      <sz val="16"/>
      <color rgb="FFC00000"/>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family val="2"/>
    </font>
    <font>
      <b/>
      <sz val="12"/>
      <color theme="1"/>
      <name val="Calibri"/>
      <family val="2"/>
      <scheme val="minor"/>
    </font>
    <font>
      <sz val="12"/>
      <color theme="1"/>
      <name val="Calibri"/>
      <family val="2"/>
      <scheme val="minor"/>
    </font>
  </fonts>
  <fills count="41">
    <fill>
      <patternFill patternType="none"/>
    </fill>
    <fill>
      <patternFill patternType="gray125"/>
    </fill>
    <fill>
      <patternFill patternType="lightGray">
        <fgColor indexed="9"/>
        <bgColor indexed="2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lightGray">
        <fgColor indexed="9"/>
        <bgColor theme="9" tint="0.59999389629810485"/>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91">
    <xf numFmtId="0" fontId="0" fillId="0" borderId="0"/>
    <xf numFmtId="168" fontId="10" fillId="0" borderId="1" applyNumberFormat="0">
      <alignment horizontal="right" readingOrder="2"/>
    </xf>
    <xf numFmtId="0" fontId="9" fillId="0" borderId="0"/>
    <xf numFmtId="0" fontId="9" fillId="0" borderId="0"/>
    <xf numFmtId="0" fontId="9" fillId="0" borderId="0"/>
    <xf numFmtId="0" fontId="9" fillId="0" borderId="0"/>
    <xf numFmtId="0" fontId="11" fillId="0" borderId="0"/>
    <xf numFmtId="0" fontId="9" fillId="0" borderId="0"/>
    <xf numFmtId="169" fontId="9" fillId="0" borderId="0" applyFont="0" applyFill="0" applyBorder="0" applyAlignment="0" applyProtection="0"/>
    <xf numFmtId="170"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8" fillId="0" borderId="0"/>
    <xf numFmtId="0" fontId="7" fillId="0" borderId="0"/>
    <xf numFmtId="0" fontId="12" fillId="0" borderId="0" applyNumberFormat="0" applyFill="0" applyBorder="0" applyAlignment="0" applyProtection="0"/>
    <xf numFmtId="0" fontId="13" fillId="0" borderId="9" applyNumberFormat="0" applyFill="0" applyAlignment="0" applyProtection="0"/>
    <xf numFmtId="0" fontId="14" fillId="0" borderId="10" applyNumberFormat="0" applyFill="0" applyAlignment="0" applyProtection="0"/>
    <xf numFmtId="0" fontId="15" fillId="0" borderId="11"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12" applyNumberFormat="0" applyAlignment="0" applyProtection="0"/>
    <xf numFmtId="0" fontId="20" fillId="7" borderId="13" applyNumberFormat="0" applyAlignment="0" applyProtection="0"/>
    <xf numFmtId="0" fontId="21" fillId="7" borderId="12" applyNumberFormat="0" applyAlignment="0" applyProtection="0"/>
    <xf numFmtId="0" fontId="22" fillId="0" borderId="14" applyNumberFormat="0" applyFill="0" applyAlignment="0" applyProtection="0"/>
    <xf numFmtId="0" fontId="23" fillId="8" borderId="15"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7" applyNumberFormat="0" applyFill="0" applyAlignment="0" applyProtection="0"/>
    <xf numFmtId="0" fontId="27"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27" fillId="33" borderId="0" applyNumberFormat="0" applyBorder="0" applyAlignment="0" applyProtection="0"/>
    <xf numFmtId="0" fontId="6" fillId="0" borderId="0"/>
    <xf numFmtId="0" fontId="6" fillId="9" borderId="16" applyNumberFormat="0" applyFont="0" applyAlignment="0" applyProtection="0"/>
    <xf numFmtId="165" fontId="9" fillId="0" borderId="0" applyFont="0" applyFill="0" applyBorder="0" applyAlignment="0" applyProtection="0"/>
    <xf numFmtId="0" fontId="5" fillId="0" borderId="0"/>
    <xf numFmtId="0" fontId="5" fillId="0" borderId="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0" borderId="0"/>
    <xf numFmtId="0" fontId="4" fillId="9" borderId="16" applyNumberFormat="0" applyFont="0" applyAlignment="0" applyProtection="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6" applyNumberFormat="0" applyFont="0" applyAlignment="0" applyProtection="0"/>
    <xf numFmtId="0" fontId="2" fillId="0" borderId="0"/>
    <xf numFmtId="0" fontId="44" fillId="0" borderId="0" applyNumberFormat="0" applyFill="0" applyBorder="0" applyAlignment="0" applyProtection="0"/>
    <xf numFmtId="0" fontId="1" fillId="0" borderId="0"/>
    <xf numFmtId="0" fontId="3" fillId="0" borderId="0"/>
  </cellStyleXfs>
  <cellXfs count="87">
    <xf numFmtId="0" fontId="0" fillId="0" borderId="0" xfId="0"/>
    <xf numFmtId="0" fontId="32" fillId="36" borderId="0" xfId="3" applyFont="1" applyFill="1" applyAlignment="1" applyProtection="1">
      <alignment horizontal="center"/>
      <protection locked="0"/>
    </xf>
    <xf numFmtId="0" fontId="28" fillId="0" borderId="0" xfId="3" applyFont="1" applyFill="1" applyProtection="1">
      <protection locked="0"/>
    </xf>
    <xf numFmtId="0" fontId="28" fillId="0" borderId="0" xfId="3" applyFont="1" applyProtection="1">
      <protection locked="0"/>
    </xf>
    <xf numFmtId="0" fontId="28" fillId="36" borderId="0" xfId="3" applyFont="1" applyFill="1" applyProtection="1">
      <protection locked="0"/>
    </xf>
    <xf numFmtId="0" fontId="28" fillId="0" borderId="0" xfId="3" applyFont="1" applyFill="1" applyAlignment="1" applyProtection="1">
      <alignment horizontal="center" vertical="center" wrapText="1"/>
      <protection locked="0"/>
    </xf>
    <xf numFmtId="0" fontId="28" fillId="0" borderId="0" xfId="3" applyFont="1" applyAlignment="1" applyProtection="1">
      <alignment horizontal="center" vertical="center" wrapText="1"/>
      <protection locked="0"/>
    </xf>
    <xf numFmtId="3" fontId="28" fillId="0" borderId="2" xfId="3" applyNumberFormat="1" applyFont="1" applyBorder="1" applyAlignment="1" applyProtection="1">
      <alignment horizontal="center" vertical="center" wrapText="1"/>
      <protection locked="0"/>
    </xf>
    <xf numFmtId="3" fontId="28" fillId="0" borderId="0" xfId="3" applyNumberFormat="1" applyFont="1" applyAlignment="1" applyProtection="1">
      <alignment horizontal="center" vertical="center" wrapText="1"/>
      <protection locked="0"/>
    </xf>
    <xf numFmtId="3" fontId="35" fillId="0" borderId="0" xfId="3" applyNumberFormat="1" applyFont="1" applyFill="1" applyBorder="1" applyAlignment="1" applyProtection="1">
      <alignment horizontal="center" vertical="center" wrapText="1"/>
      <protection locked="0"/>
    </xf>
    <xf numFmtId="0" fontId="30" fillId="0" borderId="0" xfId="3" applyFont="1" applyFill="1" applyAlignment="1" applyProtection="1">
      <alignment horizontal="center" vertical="center" wrapText="1"/>
      <protection locked="0"/>
    </xf>
    <xf numFmtId="3" fontId="36" fillId="0" borderId="0" xfId="3" applyNumberFormat="1" applyFont="1" applyFill="1" applyBorder="1" applyAlignment="1" applyProtection="1">
      <alignment horizontal="center" vertical="center" wrapText="1"/>
      <protection locked="0"/>
    </xf>
    <xf numFmtId="0" fontId="28" fillId="0" borderId="0" xfId="3" applyFont="1" applyAlignment="1" applyProtection="1">
      <protection locked="0"/>
    </xf>
    <xf numFmtId="0" fontId="28" fillId="0" borderId="0" xfId="3" applyFont="1" applyFill="1" applyAlignment="1" applyProtection="1">
      <protection locked="0"/>
    </xf>
    <xf numFmtId="3" fontId="28" fillId="0" borderId="0" xfId="3" applyNumberFormat="1" applyFont="1" applyProtection="1">
      <protection locked="0"/>
    </xf>
    <xf numFmtId="0" fontId="28" fillId="0" borderId="0" xfId="3" applyFont="1" applyFill="1" applyAlignment="1" applyProtection="1">
      <alignment horizontal="center"/>
      <protection locked="0"/>
    </xf>
    <xf numFmtId="0" fontId="28" fillId="2" borderId="0" xfId="3" applyFont="1" applyFill="1" applyProtection="1">
      <protection locked="0"/>
    </xf>
    <xf numFmtId="0" fontId="28" fillId="0" borderId="0" xfId="0" applyFont="1" applyProtection="1">
      <protection locked="0"/>
    </xf>
    <xf numFmtId="3" fontId="28" fillId="0" borderId="0" xfId="0" applyNumberFormat="1" applyFont="1" applyProtection="1">
      <protection locked="0"/>
    </xf>
    <xf numFmtId="3" fontId="29" fillId="34" borderId="4" xfId="6" applyNumberFormat="1" applyFont="1" applyFill="1" applyBorder="1" applyAlignment="1">
      <alignment horizontal="center" vertical="center" readingOrder="2"/>
    </xf>
    <xf numFmtId="166" fontId="28" fillId="0" borderId="2" xfId="3" applyNumberFormat="1" applyFont="1" applyBorder="1" applyAlignment="1" applyProtection="1">
      <alignment horizontal="center" vertical="center" wrapText="1"/>
      <protection locked="0"/>
    </xf>
    <xf numFmtId="166" fontId="29" fillId="35" borderId="2" xfId="2" applyNumberFormat="1" applyFont="1" applyFill="1" applyBorder="1" applyAlignment="1">
      <alignment horizontal="right" vertical="center" readingOrder="2"/>
    </xf>
    <xf numFmtId="166" fontId="29" fillId="35" borderId="3" xfId="2" applyNumberFormat="1" applyFont="1" applyFill="1" applyBorder="1" applyAlignment="1">
      <alignment horizontal="right" vertical="center" readingOrder="2"/>
    </xf>
    <xf numFmtId="0" fontId="33" fillId="34" borderId="2" xfId="3" applyFont="1" applyFill="1" applyBorder="1" applyAlignment="1" applyProtection="1">
      <alignment horizontal="center" vertical="center" wrapText="1"/>
      <protection locked="0"/>
    </xf>
    <xf numFmtId="0" fontId="29" fillId="0" borderId="0" xfId="3" applyFont="1" applyAlignment="1" applyProtection="1">
      <protection locked="0"/>
    </xf>
    <xf numFmtId="0" fontId="29" fillId="37" borderId="8" xfId="3" applyFont="1" applyFill="1" applyBorder="1" applyAlignment="1">
      <alignment horizontal="center" vertical="center" readingOrder="2"/>
    </xf>
    <xf numFmtId="166" fontId="28" fillId="34" borderId="4" xfId="6" applyNumberFormat="1" applyFont="1" applyFill="1" applyBorder="1" applyAlignment="1">
      <alignment horizontal="center" vertical="center" readingOrder="2"/>
    </xf>
    <xf numFmtId="166" fontId="28" fillId="34" borderId="2" xfId="3" applyNumberFormat="1" applyFont="1" applyFill="1" applyBorder="1" applyAlignment="1" applyProtection="1">
      <alignment horizontal="center" vertical="center" wrapText="1"/>
      <protection locked="0"/>
    </xf>
    <xf numFmtId="166" fontId="37" fillId="34" borderId="2" xfId="3" applyNumberFormat="1" applyFont="1" applyFill="1" applyBorder="1" applyAlignment="1" applyProtection="1">
      <alignment horizontal="center" vertical="center" wrapText="1"/>
      <protection locked="0"/>
    </xf>
    <xf numFmtId="166" fontId="28" fillId="0" borderId="2" xfId="3" applyNumberFormat="1" applyFont="1" applyFill="1" applyBorder="1" applyAlignment="1" applyProtection="1">
      <alignment horizontal="center" vertical="center" wrapText="1"/>
      <protection locked="0"/>
    </xf>
    <xf numFmtId="166" fontId="28" fillId="0" borderId="0" xfId="3" applyNumberFormat="1" applyFont="1" applyProtection="1">
      <protection locked="0"/>
    </xf>
    <xf numFmtId="166" fontId="28" fillId="0" borderId="3" xfId="3" applyNumberFormat="1" applyFont="1" applyBorder="1" applyAlignment="1" applyProtection="1">
      <alignment horizontal="center" vertical="center" wrapText="1"/>
      <protection locked="0"/>
    </xf>
    <xf numFmtId="166" fontId="37" fillId="34" borderId="2" xfId="3" applyNumberFormat="1" applyFont="1" applyFill="1" applyBorder="1" applyAlignment="1" applyProtection="1">
      <alignment horizontal="center" vertical="center"/>
      <protection locked="0"/>
    </xf>
    <xf numFmtId="171" fontId="28" fillId="0" borderId="2" xfId="3" applyNumberFormat="1" applyFont="1" applyBorder="1" applyAlignment="1" applyProtection="1">
      <alignment horizontal="center" vertical="center" wrapText="1"/>
      <protection locked="0"/>
    </xf>
    <xf numFmtId="171" fontId="28" fillId="34" borderId="4" xfId="6" applyNumberFormat="1" applyFont="1" applyFill="1" applyBorder="1" applyAlignment="1">
      <alignment horizontal="center" vertical="center" readingOrder="2"/>
    </xf>
    <xf numFmtId="166" fontId="37" fillId="37" borderId="2" xfId="3" applyNumberFormat="1" applyFont="1" applyFill="1" applyBorder="1" applyAlignment="1" applyProtection="1">
      <alignment horizontal="center" vertical="center"/>
      <protection locked="0"/>
    </xf>
    <xf numFmtId="171" fontId="28" fillId="34" borderId="2" xfId="6" applyNumberFormat="1" applyFont="1" applyFill="1" applyBorder="1" applyAlignment="1">
      <alignment horizontal="center" vertical="center" readingOrder="2"/>
    </xf>
    <xf numFmtId="0" fontId="38" fillId="36" borderId="0" xfId="3" applyFont="1" applyFill="1" applyAlignment="1" applyProtection="1">
      <alignment horizontal="center"/>
      <protection locked="0"/>
    </xf>
    <xf numFmtId="0" fontId="39" fillId="36" borderId="19" xfId="87" applyFont="1" applyFill="1" applyBorder="1" applyAlignment="1">
      <alignment horizontal="right" vertical="center" wrapText="1" indent="1" readingOrder="2"/>
    </xf>
    <xf numFmtId="0" fontId="42" fillId="36" borderId="21" xfId="87" applyFont="1" applyFill="1" applyBorder="1" applyAlignment="1">
      <alignment vertical="center" wrapText="1"/>
    </xf>
    <xf numFmtId="0" fontId="40" fillId="36" borderId="0" xfId="87" applyFont="1" applyFill="1" applyAlignment="1">
      <alignment horizontal="right" vertical="center"/>
    </xf>
    <xf numFmtId="0" fontId="40" fillId="36" borderId="0" xfId="87" applyFont="1" applyFill="1" applyAlignment="1">
      <alignment horizontal="center" vertical="center"/>
    </xf>
    <xf numFmtId="0" fontId="43" fillId="36" borderId="22" xfId="87" applyFont="1" applyFill="1" applyBorder="1" applyAlignment="1">
      <alignment vertical="center"/>
    </xf>
    <xf numFmtId="0" fontId="40" fillId="36" borderId="23" xfId="87" applyFont="1" applyFill="1" applyBorder="1" applyAlignment="1">
      <alignment vertical="center" wrapText="1"/>
    </xf>
    <xf numFmtId="0" fontId="39" fillId="38" borderId="24" xfId="89" applyFont="1" applyFill="1" applyBorder="1" applyAlignment="1">
      <alignment horizontal="right" vertical="center" wrapText="1" indent="1" readingOrder="2"/>
    </xf>
    <xf numFmtId="0" fontId="40" fillId="38" borderId="0" xfId="89" applyFont="1" applyFill="1" applyAlignment="1">
      <alignment horizontal="right" vertical="center"/>
    </xf>
    <xf numFmtId="0" fontId="40" fillId="38" borderId="0" xfId="89" applyFont="1" applyFill="1" applyAlignment="1">
      <alignment horizontal="left" vertical="center" wrapText="1"/>
    </xf>
    <xf numFmtId="49" fontId="39" fillId="38" borderId="19" xfId="89" applyNumberFormat="1" applyFont="1" applyFill="1" applyBorder="1" applyAlignment="1">
      <alignment horizontal="left" vertical="center" wrapText="1"/>
    </xf>
    <xf numFmtId="0" fontId="39" fillId="38" borderId="19" xfId="89" applyFont="1" applyFill="1" applyBorder="1" applyAlignment="1">
      <alignment horizontal="right" vertical="center" wrapText="1" indent="1" readingOrder="2"/>
    </xf>
    <xf numFmtId="0" fontId="42" fillId="39" borderId="21" xfId="89" applyFont="1" applyFill="1" applyBorder="1" applyAlignment="1">
      <alignment vertical="center" wrapText="1"/>
    </xf>
    <xf numFmtId="14" fontId="40" fillId="36" borderId="0" xfId="87" applyNumberFormat="1" applyFont="1" applyFill="1" applyAlignment="1">
      <alignment horizontal="center" vertical="center"/>
    </xf>
    <xf numFmtId="14" fontId="43" fillId="36" borderId="22" xfId="87" applyNumberFormat="1" applyFont="1" applyFill="1" applyBorder="1" applyAlignment="1">
      <alignment horizontal="center" vertical="center"/>
    </xf>
    <xf numFmtId="0" fontId="45" fillId="40" borderId="26" xfId="90" applyFont="1" applyFill="1" applyBorder="1" applyAlignment="1">
      <alignment horizontal="center" vertical="center" wrapText="1" readingOrder="2"/>
    </xf>
    <xf numFmtId="0" fontId="46" fillId="40" borderId="4" xfId="90" applyFont="1" applyFill="1" applyBorder="1" applyAlignment="1">
      <alignment horizontal="center" vertical="center" wrapText="1" readingOrder="2"/>
    </xf>
    <xf numFmtId="0" fontId="46" fillId="40" borderId="27" xfId="90" applyFont="1" applyFill="1" applyBorder="1" applyAlignment="1">
      <alignment horizontal="center" vertical="center" wrapText="1" readingOrder="2"/>
    </xf>
    <xf numFmtId="0" fontId="45" fillId="40" borderId="28" xfId="90" applyFont="1" applyFill="1" applyBorder="1" applyAlignment="1">
      <alignment horizontal="center" vertical="center" wrapText="1" readingOrder="2"/>
    </xf>
    <xf numFmtId="0" fontId="46" fillId="40" borderId="2" xfId="90" applyFont="1" applyFill="1" applyBorder="1" applyAlignment="1">
      <alignment horizontal="center" vertical="center" wrapText="1" readingOrder="2"/>
    </xf>
    <xf numFmtId="0" fontId="46" fillId="40" borderId="5" xfId="90" applyFont="1" applyFill="1" applyBorder="1" applyAlignment="1">
      <alignment horizontal="center" vertical="center" wrapText="1" readingOrder="2"/>
    </xf>
    <xf numFmtId="0" fontId="45" fillId="0" borderId="28" xfId="90" applyFont="1" applyBorder="1" applyAlignment="1">
      <alignment horizontal="center" vertical="center" wrapText="1" readingOrder="2"/>
    </xf>
    <xf numFmtId="0" fontId="45" fillId="0" borderId="2" xfId="90" applyFont="1" applyBorder="1" applyAlignment="1">
      <alignment horizontal="center" vertical="center" wrapText="1" readingOrder="2"/>
    </xf>
    <xf numFmtId="0" fontId="46" fillId="0" borderId="2" xfId="90" applyFont="1" applyBorder="1" applyAlignment="1">
      <alignment horizontal="center" vertical="center" wrapText="1" readingOrder="2"/>
    </xf>
    <xf numFmtId="0" fontId="46" fillId="0" borderId="5" xfId="90" applyFont="1" applyBorder="1" applyAlignment="1">
      <alignment horizontal="center" vertical="center" wrapText="1" readingOrder="2"/>
    </xf>
    <xf numFmtId="0" fontId="45" fillId="40" borderId="2" xfId="90" applyFont="1" applyFill="1" applyBorder="1" applyAlignment="1">
      <alignment horizontal="center" vertical="center" wrapText="1" readingOrder="2"/>
    </xf>
    <xf numFmtId="0" fontId="45" fillId="0" borderId="29" xfId="90" applyFont="1" applyBorder="1" applyAlignment="1">
      <alignment horizontal="center" vertical="center" wrapText="1" readingOrder="2"/>
    </xf>
    <xf numFmtId="0" fontId="45" fillId="0" borderId="3" xfId="90" applyFont="1" applyBorder="1" applyAlignment="1">
      <alignment horizontal="center" vertical="center" wrapText="1" readingOrder="2"/>
    </xf>
    <xf numFmtId="0" fontId="46" fillId="0" borderId="3" xfId="90" applyFont="1" applyBorder="1" applyAlignment="1">
      <alignment horizontal="center" vertical="center" wrapText="1" readingOrder="2"/>
    </xf>
    <xf numFmtId="0" fontId="46" fillId="0" borderId="18" xfId="90" applyFont="1" applyBorder="1" applyAlignment="1">
      <alignment horizontal="center" vertical="center" wrapText="1" readingOrder="2"/>
    </xf>
    <xf numFmtId="0" fontId="31" fillId="36" borderId="0" xfId="2" applyFont="1" applyFill="1" applyAlignment="1">
      <alignment horizontal="center" vertical="center"/>
    </xf>
    <xf numFmtId="0" fontId="34" fillId="36" borderId="18" xfId="3" applyFont="1" applyFill="1" applyBorder="1" applyAlignment="1" applyProtection="1">
      <alignment horizontal="center" vertical="center" wrapText="1"/>
      <protection locked="0"/>
    </xf>
    <xf numFmtId="0" fontId="34" fillId="36" borderId="7" xfId="3" applyFont="1" applyFill="1" applyBorder="1" applyAlignment="1" applyProtection="1">
      <alignment horizontal="center" vertical="center" wrapText="1"/>
      <protection locked="0"/>
    </xf>
    <xf numFmtId="0" fontId="34" fillId="36" borderId="5" xfId="3" applyFont="1" applyFill="1" applyBorder="1" applyAlignment="1" applyProtection="1">
      <alignment horizontal="center" vertical="center" wrapText="1"/>
      <protection locked="0"/>
    </xf>
    <xf numFmtId="0" fontId="34" fillId="36" borderId="6" xfId="3" applyFont="1" applyFill="1" applyBorder="1" applyAlignment="1" applyProtection="1">
      <alignment horizontal="center" vertical="center" wrapText="1"/>
      <protection locked="0"/>
    </xf>
    <xf numFmtId="3" fontId="33" fillId="34" borderId="3" xfId="6" applyNumberFormat="1" applyFont="1" applyFill="1" applyBorder="1" applyAlignment="1">
      <alignment horizontal="center" vertical="center" readingOrder="2"/>
    </xf>
    <xf numFmtId="3" fontId="33" fillId="34" borderId="4" xfId="6" applyNumberFormat="1" applyFont="1" applyFill="1" applyBorder="1" applyAlignment="1">
      <alignment horizontal="center" vertical="center" readingOrder="2"/>
    </xf>
    <xf numFmtId="3" fontId="33" fillId="34" borderId="3" xfId="6" applyNumberFormat="1" applyFont="1" applyFill="1" applyBorder="1" applyAlignment="1">
      <alignment horizontal="center" vertical="center" wrapText="1" readingOrder="2"/>
    </xf>
    <xf numFmtId="3" fontId="33" fillId="34" borderId="4" xfId="6" applyNumberFormat="1" applyFont="1" applyFill="1" applyBorder="1" applyAlignment="1">
      <alignment horizontal="center" vertical="center" wrapText="1" readingOrder="2"/>
    </xf>
    <xf numFmtId="0" fontId="29" fillId="36" borderId="0" xfId="2" applyFont="1" applyFill="1" applyAlignment="1">
      <alignment horizontal="center" vertical="center"/>
    </xf>
    <xf numFmtId="0" fontId="40" fillId="36" borderId="20" xfId="87" applyFont="1" applyFill="1" applyBorder="1" applyAlignment="1">
      <alignment horizontal="right" vertical="center" wrapText="1"/>
    </xf>
    <xf numFmtId="0" fontId="40" fillId="36" borderId="0" xfId="87" applyFont="1" applyFill="1" applyAlignment="1">
      <alignment horizontal="right" vertical="center" wrapText="1"/>
    </xf>
    <xf numFmtId="0" fontId="41" fillId="36" borderId="0" xfId="87" applyFont="1" applyFill="1" applyAlignment="1">
      <alignment horizontal="left" vertical="center" wrapText="1"/>
    </xf>
    <xf numFmtId="0" fontId="44" fillId="38" borderId="20" xfId="88" applyFill="1" applyBorder="1" applyAlignment="1">
      <alignment horizontal="center" vertical="center"/>
    </xf>
    <xf numFmtId="0" fontId="44" fillId="38" borderId="0" xfId="88" applyFill="1" applyBorder="1" applyAlignment="1">
      <alignment horizontal="center" vertical="center"/>
    </xf>
    <xf numFmtId="0" fontId="44" fillId="38" borderId="25" xfId="88" applyFill="1" applyBorder="1" applyAlignment="1">
      <alignment horizontal="center" vertical="center"/>
    </xf>
    <xf numFmtId="0" fontId="40" fillId="38" borderId="20" xfId="89" applyFont="1" applyFill="1" applyBorder="1" applyAlignment="1">
      <alignment horizontal="right" vertical="center" wrapText="1"/>
    </xf>
    <xf numFmtId="0" fontId="40" fillId="38" borderId="0" xfId="89" applyFont="1" applyFill="1" applyAlignment="1">
      <alignment horizontal="right" vertical="center" wrapText="1"/>
    </xf>
    <xf numFmtId="0" fontId="40" fillId="38" borderId="20" xfId="89" applyFont="1" applyFill="1" applyBorder="1" applyAlignment="1">
      <alignment horizontal="left" vertical="center" wrapText="1"/>
    </xf>
    <xf numFmtId="0" fontId="40" fillId="38" borderId="0" xfId="89" applyFont="1" applyFill="1" applyAlignment="1">
      <alignment horizontal="left" vertical="center" wrapText="1"/>
    </xf>
  </cellXfs>
  <cellStyles count="91">
    <cellStyle name="20% - Accent1" xfId="31" builtinId="30" customBuiltin="1"/>
    <cellStyle name="20% - Accent1 2" xfId="59" xr:uid="{00000000-0005-0000-0000-000043000000}"/>
    <cellStyle name="20% - Accent1 3" xfId="73" xr:uid="{00000000-0005-0000-0000-000051000000}"/>
    <cellStyle name="20% - Accent2" xfId="35" builtinId="34" customBuiltin="1"/>
    <cellStyle name="20% - Accent2 2" xfId="61" xr:uid="{00000000-0005-0000-0000-000044000000}"/>
    <cellStyle name="20% - Accent2 3" xfId="75" xr:uid="{00000000-0005-0000-0000-000052000000}"/>
    <cellStyle name="20% - Accent3" xfId="39" builtinId="38" customBuiltin="1"/>
    <cellStyle name="20% - Accent3 2" xfId="63" xr:uid="{00000000-0005-0000-0000-000045000000}"/>
    <cellStyle name="20% - Accent3 3" xfId="77" xr:uid="{00000000-0005-0000-0000-000053000000}"/>
    <cellStyle name="20% - Accent4" xfId="43" builtinId="42" customBuiltin="1"/>
    <cellStyle name="20% - Accent4 2" xfId="65" xr:uid="{00000000-0005-0000-0000-000046000000}"/>
    <cellStyle name="20% - Accent4 3" xfId="79" xr:uid="{00000000-0005-0000-0000-000054000000}"/>
    <cellStyle name="20% - Accent5" xfId="47" builtinId="46" customBuiltin="1"/>
    <cellStyle name="20% - Accent5 2" xfId="67" xr:uid="{00000000-0005-0000-0000-000047000000}"/>
    <cellStyle name="20% - Accent5 3" xfId="81" xr:uid="{00000000-0005-0000-0000-000055000000}"/>
    <cellStyle name="20% - Accent6" xfId="51" builtinId="50" customBuiltin="1"/>
    <cellStyle name="20% - Accent6 2" xfId="69" xr:uid="{00000000-0005-0000-0000-000048000000}"/>
    <cellStyle name="20% - Accent6 3" xfId="83" xr:uid="{00000000-0005-0000-0000-000056000000}"/>
    <cellStyle name="40% - Accent1" xfId="32" builtinId="31" customBuiltin="1"/>
    <cellStyle name="40% - Accent1 2" xfId="60" xr:uid="{00000000-0005-0000-0000-000049000000}"/>
    <cellStyle name="40% - Accent1 3" xfId="74" xr:uid="{00000000-0005-0000-0000-000057000000}"/>
    <cellStyle name="40% - Accent2" xfId="36" builtinId="35" customBuiltin="1"/>
    <cellStyle name="40% - Accent2 2" xfId="62" xr:uid="{00000000-0005-0000-0000-00004A000000}"/>
    <cellStyle name="40% - Accent2 3" xfId="76" xr:uid="{00000000-0005-0000-0000-000058000000}"/>
    <cellStyle name="40% - Accent3" xfId="40" builtinId="39" customBuiltin="1"/>
    <cellStyle name="40% - Accent3 2" xfId="64" xr:uid="{00000000-0005-0000-0000-00004B000000}"/>
    <cellStyle name="40% - Accent3 3" xfId="78" xr:uid="{00000000-0005-0000-0000-000059000000}"/>
    <cellStyle name="40% - Accent4" xfId="44" builtinId="43" customBuiltin="1"/>
    <cellStyle name="40% - Accent4 2" xfId="66" xr:uid="{00000000-0005-0000-0000-00004C000000}"/>
    <cellStyle name="40% - Accent4 3" xfId="80" xr:uid="{00000000-0005-0000-0000-00005A000000}"/>
    <cellStyle name="40% - Accent5" xfId="48" builtinId="47" customBuiltin="1"/>
    <cellStyle name="40% - Accent5 2" xfId="68" xr:uid="{00000000-0005-0000-0000-00004D000000}"/>
    <cellStyle name="40% - Accent5 3" xfId="82" xr:uid="{00000000-0005-0000-0000-00005B000000}"/>
    <cellStyle name="40% - Accent6" xfId="52" builtinId="51" customBuiltin="1"/>
    <cellStyle name="40% - Accent6 2" xfId="70" xr:uid="{00000000-0005-0000-0000-00004E000000}"/>
    <cellStyle name="40% - Accent6 3" xfId="84" xr:uid="{00000000-0005-0000-0000-00005C000000}"/>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2" xfId="56" xr:uid="{00000000-0005-0000-0000-00001B000000}"/>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Hyperlink" xfId="88" builtinId="8"/>
    <cellStyle name="Input" xfId="22" builtinId="20" customBuiltin="1"/>
    <cellStyle name="Linked Cell" xfId="25" builtinId="24" customBuiltin="1"/>
    <cellStyle name="MS_Arabic" xfId="1" xr:uid="{00000000-0005-0000-0000-000024000000}"/>
    <cellStyle name="Neutral" xfId="21"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90" xr:uid="{6D047841-A5ED-4BD9-8A2A-48AE25991035}"/>
    <cellStyle name="Normal 4" xfId="12" xr:uid="{00000000-0005-0000-0000-00002B000000}"/>
    <cellStyle name="Normal 4 2" xfId="13" xr:uid="{00000000-0005-0000-0000-00002C000000}"/>
    <cellStyle name="Normal 4 2 2" xfId="58" xr:uid="{00000000-0005-0000-0000-00002D000000}"/>
    <cellStyle name="Normal 4 3" xfId="57" xr:uid="{00000000-0005-0000-0000-00002E000000}"/>
    <cellStyle name="Normal 5" xfId="54" xr:uid="{00000000-0005-0000-0000-00002F000000}"/>
    <cellStyle name="Normal 5 2" xfId="71" xr:uid="{00000000-0005-0000-0000-00002F000000}"/>
    <cellStyle name="Normal 5 3" xfId="85" xr:uid="{00000000-0005-0000-0000-00002C000000}"/>
    <cellStyle name="Normal 6" xfId="87" xr:uid="{6A2E0A4C-E5B5-45AF-A7AC-228FEA76C436}"/>
    <cellStyle name="Normal 7" xfId="89" xr:uid="{EFB2AD04-7C65-4AB8-9B43-7CF57A3ED659}"/>
    <cellStyle name="Normal_القطاعات أصلية ومعدلة في 2003" xfId="6" xr:uid="{00000000-0005-0000-0000-000032000000}"/>
    <cellStyle name="Note 2" xfId="55" xr:uid="{00000000-0005-0000-0000-000034000000}"/>
    <cellStyle name="Note 2 2" xfId="72" xr:uid="{00000000-0005-0000-0000-000034000000}"/>
    <cellStyle name="Note 2 3" xfId="86" xr:uid="{00000000-0005-0000-0000-000031000000}"/>
    <cellStyle name="Output" xfId="23" builtinId="21" customBuiltin="1"/>
    <cellStyle name="Title" xfId="14" builtinId="15" customBuiltin="1"/>
    <cellStyle name="Total" xfId="29" builtinId="25" customBuiltin="1"/>
    <cellStyle name="Warning Text" xfId="27" builtinId="11" customBuiltin="1"/>
    <cellStyle name="عادي_Book2" xfId="7" xr:uid="{00000000-0005-0000-0000-000039000000}"/>
    <cellStyle name="عملة [0]_Book2" xfId="8" xr:uid="{00000000-0005-0000-0000-00003B000000}"/>
    <cellStyle name="عملة_Book2" xfId="9" xr:uid="{00000000-0005-0000-0000-00003C000000}"/>
    <cellStyle name="فاصلة [0]_Book2" xfId="10" xr:uid="{00000000-0005-0000-0000-00003D000000}"/>
    <cellStyle name="فاصلة_Book2" xfId="11"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868ABA-D7D3-42E2-9F1B-FA4394D36B30}" name="Table15" displayName="Table15" ref="A1:E9" totalsRowShown="0" headerRowDxfId="8" headerRowBorderDxfId="7" tableBorderDxfId="6" totalsRowBorderDxfId="5" headerRowCellStyle="Normal 3">
  <tableColumns count="5">
    <tableColumn id="1" xr3:uid="{4343B2F3-8CD1-41C4-A2B5-62AA1E196E2C}" name="م" dataDxfId="4" dataCellStyle="Normal 3"/>
    <tableColumn id="2" xr3:uid="{DBCE6C36-0523-455D-B648-404E09538C41}" name="اسم المتغير" dataDxfId="3" dataCellStyle="Normal 3"/>
    <tableColumn id="3" xr3:uid="{FBB03FF8-CA2A-424A-9CC6-79083B9376E1}" name="وصف المتغير" dataDxfId="2" dataCellStyle="Normal 3"/>
    <tableColumn id="4" xr3:uid="{56111097-490D-4D13-80F6-5E7E53B98A41}" name="نوع البيانات" dataDxfId="1" dataCellStyle="Normal 3"/>
    <tableColumn id="5" xr3:uid="{70BDC12B-D1AD-4043-8E52-471C5CACF477}"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BB113"/>
  <sheetViews>
    <sheetView rightToLeft="1" tabSelected="1" zoomScale="90" zoomScaleNormal="90" workbookViewId="0">
      <selection activeCell="B7" sqref="B7:H7"/>
    </sheetView>
  </sheetViews>
  <sheetFormatPr defaultRowHeight="22.5"/>
  <cols>
    <col min="1" max="1" width="9.140625" style="2"/>
    <col min="2" max="2" width="33.7109375" style="3" customWidth="1"/>
    <col min="3" max="3" width="29.5703125" style="3" customWidth="1"/>
    <col min="4" max="5" width="28.140625" style="3" customWidth="1"/>
    <col min="6" max="7" width="27.85546875" style="3" customWidth="1"/>
    <col min="8" max="8" width="33.140625" style="3" customWidth="1"/>
    <col min="9" max="9" width="18.28515625" style="3" bestFit="1" customWidth="1"/>
    <col min="10" max="10" width="22.7109375" style="3" customWidth="1"/>
    <col min="11" max="11" width="24.7109375" style="3" customWidth="1"/>
    <col min="12" max="12" width="23.140625" style="3" customWidth="1"/>
    <col min="13" max="13" width="10.85546875" style="3" bestFit="1" customWidth="1"/>
    <col min="14" max="254" width="9.140625" style="3"/>
    <col min="255" max="255" width="12.7109375" style="3" bestFit="1" customWidth="1"/>
    <col min="256" max="256" width="9.140625" style="3"/>
    <col min="257" max="257" width="19.85546875" style="3" customWidth="1"/>
    <col min="258" max="258" width="15.5703125" style="3" customWidth="1"/>
    <col min="259" max="259" width="14.7109375" style="3" customWidth="1"/>
    <col min="260" max="260" width="15.85546875" style="3" customWidth="1"/>
    <col min="261" max="261" width="15" style="3" customWidth="1"/>
    <col min="262" max="262" width="14.42578125" style="3" customWidth="1"/>
    <col min="263" max="263" width="13.7109375" style="3" customWidth="1"/>
    <col min="264" max="265" width="12.7109375" style="3" bestFit="1" customWidth="1"/>
    <col min="266" max="510" width="9.140625" style="3"/>
    <col min="511" max="511" width="12.7109375" style="3" bestFit="1" customWidth="1"/>
    <col min="512" max="512" width="9.140625" style="3"/>
    <col min="513" max="513" width="19.85546875" style="3" customWidth="1"/>
    <col min="514" max="514" width="15.5703125" style="3" customWidth="1"/>
    <col min="515" max="515" width="14.7109375" style="3" customWidth="1"/>
    <col min="516" max="516" width="15.85546875" style="3" customWidth="1"/>
    <col min="517" max="517" width="15" style="3" customWidth="1"/>
    <col min="518" max="518" width="14.42578125" style="3" customWidth="1"/>
    <col min="519" max="519" width="13.7109375" style="3" customWidth="1"/>
    <col min="520" max="521" width="12.7109375" style="3" bestFit="1" customWidth="1"/>
    <col min="522" max="766" width="9.140625" style="3"/>
    <col min="767" max="767" width="12.7109375" style="3" bestFit="1" customWidth="1"/>
    <col min="768" max="768" width="9.140625" style="3"/>
    <col min="769" max="769" width="19.85546875" style="3" customWidth="1"/>
    <col min="770" max="770" width="15.5703125" style="3" customWidth="1"/>
    <col min="771" max="771" width="14.7109375" style="3" customWidth="1"/>
    <col min="772" max="772" width="15.85546875" style="3" customWidth="1"/>
    <col min="773" max="773" width="15" style="3" customWidth="1"/>
    <col min="774" max="774" width="14.42578125" style="3" customWidth="1"/>
    <col min="775" max="775" width="13.7109375" style="3" customWidth="1"/>
    <col min="776" max="777" width="12.7109375" style="3" bestFit="1" customWidth="1"/>
    <col min="778" max="1022" width="9.140625" style="3"/>
    <col min="1023" max="1023" width="12.7109375" style="3" bestFit="1" customWidth="1"/>
    <col min="1024" max="1024" width="9.140625" style="3"/>
    <col min="1025" max="1025" width="19.85546875" style="3" customWidth="1"/>
    <col min="1026" max="1026" width="15.5703125" style="3" customWidth="1"/>
    <col min="1027" max="1027" width="14.7109375" style="3" customWidth="1"/>
    <col min="1028" max="1028" width="15.85546875" style="3" customWidth="1"/>
    <col min="1029" max="1029" width="15" style="3" customWidth="1"/>
    <col min="1030" max="1030" width="14.42578125" style="3" customWidth="1"/>
    <col min="1031" max="1031" width="13.7109375" style="3" customWidth="1"/>
    <col min="1032" max="1033" width="12.7109375" style="3" bestFit="1" customWidth="1"/>
    <col min="1034" max="1278" width="9.140625" style="3"/>
    <col min="1279" max="1279" width="12.7109375" style="3" bestFit="1" customWidth="1"/>
    <col min="1280" max="1280" width="9.140625" style="3"/>
    <col min="1281" max="1281" width="19.85546875" style="3" customWidth="1"/>
    <col min="1282" max="1282" width="15.5703125" style="3" customWidth="1"/>
    <col min="1283" max="1283" width="14.7109375" style="3" customWidth="1"/>
    <col min="1284" max="1284" width="15.85546875" style="3" customWidth="1"/>
    <col min="1285" max="1285" width="15" style="3" customWidth="1"/>
    <col min="1286" max="1286" width="14.42578125" style="3" customWidth="1"/>
    <col min="1287" max="1287" width="13.7109375" style="3" customWidth="1"/>
    <col min="1288" max="1289" width="12.7109375" style="3" bestFit="1" customWidth="1"/>
    <col min="1290" max="1534" width="9.140625" style="3"/>
    <col min="1535" max="1535" width="12.7109375" style="3" bestFit="1" customWidth="1"/>
    <col min="1536" max="1536" width="9.140625" style="3"/>
    <col min="1537" max="1537" width="19.85546875" style="3" customWidth="1"/>
    <col min="1538" max="1538" width="15.5703125" style="3" customWidth="1"/>
    <col min="1539" max="1539" width="14.7109375" style="3" customWidth="1"/>
    <col min="1540" max="1540" width="15.85546875" style="3" customWidth="1"/>
    <col min="1541" max="1541" width="15" style="3" customWidth="1"/>
    <col min="1542" max="1542" width="14.42578125" style="3" customWidth="1"/>
    <col min="1543" max="1543" width="13.7109375" style="3" customWidth="1"/>
    <col min="1544" max="1545" width="12.7109375" style="3" bestFit="1" customWidth="1"/>
    <col min="1546" max="1790" width="9.140625" style="3"/>
    <col min="1791" max="1791" width="12.7109375" style="3" bestFit="1" customWidth="1"/>
    <col min="1792" max="1792" width="9.140625" style="3"/>
    <col min="1793" max="1793" width="19.85546875" style="3" customWidth="1"/>
    <col min="1794" max="1794" width="15.5703125" style="3" customWidth="1"/>
    <col min="1795" max="1795" width="14.7109375" style="3" customWidth="1"/>
    <col min="1796" max="1796" width="15.85546875" style="3" customWidth="1"/>
    <col min="1797" max="1797" width="15" style="3" customWidth="1"/>
    <col min="1798" max="1798" width="14.42578125" style="3" customWidth="1"/>
    <col min="1799" max="1799" width="13.7109375" style="3" customWidth="1"/>
    <col min="1800" max="1801" width="12.7109375" style="3" bestFit="1" customWidth="1"/>
    <col min="1802" max="2046" width="9.140625" style="3"/>
    <col min="2047" max="2047" width="12.7109375" style="3" bestFit="1" customWidth="1"/>
    <col min="2048" max="2048" width="9.140625" style="3"/>
    <col min="2049" max="2049" width="19.85546875" style="3" customWidth="1"/>
    <col min="2050" max="2050" width="15.5703125" style="3" customWidth="1"/>
    <col min="2051" max="2051" width="14.7109375" style="3" customWidth="1"/>
    <col min="2052" max="2052" width="15.85546875" style="3" customWidth="1"/>
    <col min="2053" max="2053" width="15" style="3" customWidth="1"/>
    <col min="2054" max="2054" width="14.42578125" style="3" customWidth="1"/>
    <col min="2055" max="2055" width="13.7109375" style="3" customWidth="1"/>
    <col min="2056" max="2057" width="12.7109375" style="3" bestFit="1" customWidth="1"/>
    <col min="2058" max="2302" width="9.140625" style="3"/>
    <col min="2303" max="2303" width="12.7109375" style="3" bestFit="1" customWidth="1"/>
    <col min="2304" max="2304" width="9.140625" style="3"/>
    <col min="2305" max="2305" width="19.85546875" style="3" customWidth="1"/>
    <col min="2306" max="2306" width="15.5703125" style="3" customWidth="1"/>
    <col min="2307" max="2307" width="14.7109375" style="3" customWidth="1"/>
    <col min="2308" max="2308" width="15.85546875" style="3" customWidth="1"/>
    <col min="2309" max="2309" width="15" style="3" customWidth="1"/>
    <col min="2310" max="2310" width="14.42578125" style="3" customWidth="1"/>
    <col min="2311" max="2311" width="13.7109375" style="3" customWidth="1"/>
    <col min="2312" max="2313" width="12.7109375" style="3" bestFit="1" customWidth="1"/>
    <col min="2314" max="2558" width="9.140625" style="3"/>
    <col min="2559" max="2559" width="12.7109375" style="3" bestFit="1" customWidth="1"/>
    <col min="2560" max="2560" width="9.140625" style="3"/>
    <col min="2561" max="2561" width="19.85546875" style="3" customWidth="1"/>
    <col min="2562" max="2562" width="15.5703125" style="3" customWidth="1"/>
    <col min="2563" max="2563" width="14.7109375" style="3" customWidth="1"/>
    <col min="2564" max="2564" width="15.85546875" style="3" customWidth="1"/>
    <col min="2565" max="2565" width="15" style="3" customWidth="1"/>
    <col min="2566" max="2566" width="14.42578125" style="3" customWidth="1"/>
    <col min="2567" max="2567" width="13.7109375" style="3" customWidth="1"/>
    <col min="2568" max="2569" width="12.7109375" style="3" bestFit="1" customWidth="1"/>
    <col min="2570" max="2814" width="9.140625" style="3"/>
    <col min="2815" max="2815" width="12.7109375" style="3" bestFit="1" customWidth="1"/>
    <col min="2816" max="2816" width="9.140625" style="3"/>
    <col min="2817" max="2817" width="19.85546875" style="3" customWidth="1"/>
    <col min="2818" max="2818" width="15.5703125" style="3" customWidth="1"/>
    <col min="2819" max="2819" width="14.7109375" style="3" customWidth="1"/>
    <col min="2820" max="2820" width="15.85546875" style="3" customWidth="1"/>
    <col min="2821" max="2821" width="15" style="3" customWidth="1"/>
    <col min="2822" max="2822" width="14.42578125" style="3" customWidth="1"/>
    <col min="2823" max="2823" width="13.7109375" style="3" customWidth="1"/>
    <col min="2824" max="2825" width="12.7109375" style="3" bestFit="1" customWidth="1"/>
    <col min="2826" max="3070" width="9.140625" style="3"/>
    <col min="3071" max="3071" width="12.7109375" style="3" bestFit="1" customWidth="1"/>
    <col min="3072" max="3072" width="9.140625" style="3"/>
    <col min="3073" max="3073" width="19.85546875" style="3" customWidth="1"/>
    <col min="3074" max="3074" width="15.5703125" style="3" customWidth="1"/>
    <col min="3075" max="3075" width="14.7109375" style="3" customWidth="1"/>
    <col min="3076" max="3076" width="15.85546875" style="3" customWidth="1"/>
    <col min="3077" max="3077" width="15" style="3" customWidth="1"/>
    <col min="3078" max="3078" width="14.42578125" style="3" customWidth="1"/>
    <col min="3079" max="3079" width="13.7109375" style="3" customWidth="1"/>
    <col min="3080" max="3081" width="12.7109375" style="3" bestFit="1" customWidth="1"/>
    <col min="3082" max="3326" width="9.140625" style="3"/>
    <col min="3327" max="3327" width="12.7109375" style="3" bestFit="1" customWidth="1"/>
    <col min="3328" max="3328" width="9.140625" style="3"/>
    <col min="3329" max="3329" width="19.85546875" style="3" customWidth="1"/>
    <col min="3330" max="3330" width="15.5703125" style="3" customWidth="1"/>
    <col min="3331" max="3331" width="14.7109375" style="3" customWidth="1"/>
    <col min="3332" max="3332" width="15.85546875" style="3" customWidth="1"/>
    <col min="3333" max="3333" width="15" style="3" customWidth="1"/>
    <col min="3334" max="3334" width="14.42578125" style="3" customWidth="1"/>
    <col min="3335" max="3335" width="13.7109375" style="3" customWidth="1"/>
    <col min="3336" max="3337" width="12.7109375" style="3" bestFit="1" customWidth="1"/>
    <col min="3338" max="3582" width="9.140625" style="3"/>
    <col min="3583" max="3583" width="12.7109375" style="3" bestFit="1" customWidth="1"/>
    <col min="3584" max="3584" width="9.140625" style="3"/>
    <col min="3585" max="3585" width="19.85546875" style="3" customWidth="1"/>
    <col min="3586" max="3586" width="15.5703125" style="3" customWidth="1"/>
    <col min="3587" max="3587" width="14.7109375" style="3" customWidth="1"/>
    <col min="3588" max="3588" width="15.85546875" style="3" customWidth="1"/>
    <col min="3589" max="3589" width="15" style="3" customWidth="1"/>
    <col min="3590" max="3590" width="14.42578125" style="3" customWidth="1"/>
    <col min="3591" max="3591" width="13.7109375" style="3" customWidth="1"/>
    <col min="3592" max="3593" width="12.7109375" style="3" bestFit="1" customWidth="1"/>
    <col min="3594" max="3838" width="9.140625" style="3"/>
    <col min="3839" max="3839" width="12.7109375" style="3" bestFit="1" customWidth="1"/>
    <col min="3840" max="3840" width="9.140625" style="3"/>
    <col min="3841" max="3841" width="19.85546875" style="3" customWidth="1"/>
    <col min="3842" max="3842" width="15.5703125" style="3" customWidth="1"/>
    <col min="3843" max="3843" width="14.7109375" style="3" customWidth="1"/>
    <col min="3844" max="3844" width="15.85546875" style="3" customWidth="1"/>
    <col min="3845" max="3845" width="15" style="3" customWidth="1"/>
    <col min="3846" max="3846" width="14.42578125" style="3" customWidth="1"/>
    <col min="3847" max="3847" width="13.7109375" style="3" customWidth="1"/>
    <col min="3848" max="3849" width="12.7109375" style="3" bestFit="1" customWidth="1"/>
    <col min="3850" max="4094" width="9.140625" style="3"/>
    <col min="4095" max="4095" width="12.7109375" style="3" bestFit="1" customWidth="1"/>
    <col min="4096" max="4096" width="9.140625" style="3"/>
    <col min="4097" max="4097" width="19.85546875" style="3" customWidth="1"/>
    <col min="4098" max="4098" width="15.5703125" style="3" customWidth="1"/>
    <col min="4099" max="4099" width="14.7109375" style="3" customWidth="1"/>
    <col min="4100" max="4100" width="15.85546875" style="3" customWidth="1"/>
    <col min="4101" max="4101" width="15" style="3" customWidth="1"/>
    <col min="4102" max="4102" width="14.42578125" style="3" customWidth="1"/>
    <col min="4103" max="4103" width="13.7109375" style="3" customWidth="1"/>
    <col min="4104" max="4105" width="12.7109375" style="3" bestFit="1" customWidth="1"/>
    <col min="4106" max="4350" width="9.140625" style="3"/>
    <col min="4351" max="4351" width="12.7109375" style="3" bestFit="1" customWidth="1"/>
    <col min="4352" max="4352" width="9.140625" style="3"/>
    <col min="4353" max="4353" width="19.85546875" style="3" customWidth="1"/>
    <col min="4354" max="4354" width="15.5703125" style="3" customWidth="1"/>
    <col min="4355" max="4355" width="14.7109375" style="3" customWidth="1"/>
    <col min="4356" max="4356" width="15.85546875" style="3" customWidth="1"/>
    <col min="4357" max="4357" width="15" style="3" customWidth="1"/>
    <col min="4358" max="4358" width="14.42578125" style="3" customWidth="1"/>
    <col min="4359" max="4359" width="13.7109375" style="3" customWidth="1"/>
    <col min="4360" max="4361" width="12.7109375" style="3" bestFit="1" customWidth="1"/>
    <col min="4362" max="4606" width="9.140625" style="3"/>
    <col min="4607" max="4607" width="12.7109375" style="3" bestFit="1" customWidth="1"/>
    <col min="4608" max="4608" width="9.140625" style="3"/>
    <col min="4609" max="4609" width="19.85546875" style="3" customWidth="1"/>
    <col min="4610" max="4610" width="15.5703125" style="3" customWidth="1"/>
    <col min="4611" max="4611" width="14.7109375" style="3" customWidth="1"/>
    <col min="4612" max="4612" width="15.85546875" style="3" customWidth="1"/>
    <col min="4613" max="4613" width="15" style="3" customWidth="1"/>
    <col min="4614" max="4614" width="14.42578125" style="3" customWidth="1"/>
    <col min="4615" max="4615" width="13.7109375" style="3" customWidth="1"/>
    <col min="4616" max="4617" width="12.7109375" style="3" bestFit="1" customWidth="1"/>
    <col min="4618" max="4862" width="9.140625" style="3"/>
    <col min="4863" max="4863" width="12.7109375" style="3" bestFit="1" customWidth="1"/>
    <col min="4864" max="4864" width="9.140625" style="3"/>
    <col min="4865" max="4865" width="19.85546875" style="3" customWidth="1"/>
    <col min="4866" max="4866" width="15.5703125" style="3" customWidth="1"/>
    <col min="4867" max="4867" width="14.7109375" style="3" customWidth="1"/>
    <col min="4868" max="4868" width="15.85546875" style="3" customWidth="1"/>
    <col min="4869" max="4869" width="15" style="3" customWidth="1"/>
    <col min="4870" max="4870" width="14.42578125" style="3" customWidth="1"/>
    <col min="4871" max="4871" width="13.7109375" style="3" customWidth="1"/>
    <col min="4872" max="4873" width="12.7109375" style="3" bestFit="1" customWidth="1"/>
    <col min="4874" max="5118" width="9.140625" style="3"/>
    <col min="5119" max="5119" width="12.7109375" style="3" bestFit="1" customWidth="1"/>
    <col min="5120" max="5120" width="9.140625" style="3"/>
    <col min="5121" max="5121" width="19.85546875" style="3" customWidth="1"/>
    <col min="5122" max="5122" width="15.5703125" style="3" customWidth="1"/>
    <col min="5123" max="5123" width="14.7109375" style="3" customWidth="1"/>
    <col min="5124" max="5124" width="15.85546875" style="3" customWidth="1"/>
    <col min="5125" max="5125" width="15" style="3" customWidth="1"/>
    <col min="5126" max="5126" width="14.42578125" style="3" customWidth="1"/>
    <col min="5127" max="5127" width="13.7109375" style="3" customWidth="1"/>
    <col min="5128" max="5129" width="12.7109375" style="3" bestFit="1" customWidth="1"/>
    <col min="5130" max="5374" width="9.140625" style="3"/>
    <col min="5375" max="5375" width="12.7109375" style="3" bestFit="1" customWidth="1"/>
    <col min="5376" max="5376" width="9.140625" style="3"/>
    <col min="5377" max="5377" width="19.85546875" style="3" customWidth="1"/>
    <col min="5378" max="5378" width="15.5703125" style="3" customWidth="1"/>
    <col min="5379" max="5379" width="14.7109375" style="3" customWidth="1"/>
    <col min="5380" max="5380" width="15.85546875" style="3" customWidth="1"/>
    <col min="5381" max="5381" width="15" style="3" customWidth="1"/>
    <col min="5382" max="5382" width="14.42578125" style="3" customWidth="1"/>
    <col min="5383" max="5383" width="13.7109375" style="3" customWidth="1"/>
    <col min="5384" max="5385" width="12.7109375" style="3" bestFit="1" customWidth="1"/>
    <col min="5386" max="5630" width="9.140625" style="3"/>
    <col min="5631" max="5631" width="12.7109375" style="3" bestFit="1" customWidth="1"/>
    <col min="5632" max="5632" width="9.140625" style="3"/>
    <col min="5633" max="5633" width="19.85546875" style="3" customWidth="1"/>
    <col min="5634" max="5634" width="15.5703125" style="3" customWidth="1"/>
    <col min="5635" max="5635" width="14.7109375" style="3" customWidth="1"/>
    <col min="5636" max="5636" width="15.85546875" style="3" customWidth="1"/>
    <col min="5637" max="5637" width="15" style="3" customWidth="1"/>
    <col min="5638" max="5638" width="14.42578125" style="3" customWidth="1"/>
    <col min="5639" max="5639" width="13.7109375" style="3" customWidth="1"/>
    <col min="5640" max="5641" width="12.7109375" style="3" bestFit="1" customWidth="1"/>
    <col min="5642" max="5886" width="9.140625" style="3"/>
    <col min="5887" max="5887" width="12.7109375" style="3" bestFit="1" customWidth="1"/>
    <col min="5888" max="5888" width="9.140625" style="3"/>
    <col min="5889" max="5889" width="19.85546875" style="3" customWidth="1"/>
    <col min="5890" max="5890" width="15.5703125" style="3" customWidth="1"/>
    <col min="5891" max="5891" width="14.7109375" style="3" customWidth="1"/>
    <col min="5892" max="5892" width="15.85546875" style="3" customWidth="1"/>
    <col min="5893" max="5893" width="15" style="3" customWidth="1"/>
    <col min="5894" max="5894" width="14.42578125" style="3" customWidth="1"/>
    <col min="5895" max="5895" width="13.7109375" style="3" customWidth="1"/>
    <col min="5896" max="5897" width="12.7109375" style="3" bestFit="1" customWidth="1"/>
    <col min="5898" max="6142" width="9.140625" style="3"/>
    <col min="6143" max="6143" width="12.7109375" style="3" bestFit="1" customWidth="1"/>
    <col min="6144" max="6144" width="9.140625" style="3"/>
    <col min="6145" max="6145" width="19.85546875" style="3" customWidth="1"/>
    <col min="6146" max="6146" width="15.5703125" style="3" customWidth="1"/>
    <col min="6147" max="6147" width="14.7109375" style="3" customWidth="1"/>
    <col min="6148" max="6148" width="15.85546875" style="3" customWidth="1"/>
    <col min="6149" max="6149" width="15" style="3" customWidth="1"/>
    <col min="6150" max="6150" width="14.42578125" style="3" customWidth="1"/>
    <col min="6151" max="6151" width="13.7109375" style="3" customWidth="1"/>
    <col min="6152" max="6153" width="12.7109375" style="3" bestFit="1" customWidth="1"/>
    <col min="6154" max="6398" width="9.140625" style="3"/>
    <col min="6399" max="6399" width="12.7109375" style="3" bestFit="1" customWidth="1"/>
    <col min="6400" max="6400" width="9.140625" style="3"/>
    <col min="6401" max="6401" width="19.85546875" style="3" customWidth="1"/>
    <col min="6402" max="6402" width="15.5703125" style="3" customWidth="1"/>
    <col min="6403" max="6403" width="14.7109375" style="3" customWidth="1"/>
    <col min="6404" max="6404" width="15.85546875" style="3" customWidth="1"/>
    <col min="6405" max="6405" width="15" style="3" customWidth="1"/>
    <col min="6406" max="6406" width="14.42578125" style="3" customWidth="1"/>
    <col min="6407" max="6407" width="13.7109375" style="3" customWidth="1"/>
    <col min="6408" max="6409" width="12.7109375" style="3" bestFit="1" customWidth="1"/>
    <col min="6410" max="6654" width="9.140625" style="3"/>
    <col min="6655" max="6655" width="12.7109375" style="3" bestFit="1" customWidth="1"/>
    <col min="6656" max="6656" width="9.140625" style="3"/>
    <col min="6657" max="6657" width="19.85546875" style="3" customWidth="1"/>
    <col min="6658" max="6658" width="15.5703125" style="3" customWidth="1"/>
    <col min="6659" max="6659" width="14.7109375" style="3" customWidth="1"/>
    <col min="6660" max="6660" width="15.85546875" style="3" customWidth="1"/>
    <col min="6661" max="6661" width="15" style="3" customWidth="1"/>
    <col min="6662" max="6662" width="14.42578125" style="3" customWidth="1"/>
    <col min="6663" max="6663" width="13.7109375" style="3" customWidth="1"/>
    <col min="6664" max="6665" width="12.7109375" style="3" bestFit="1" customWidth="1"/>
    <col min="6666" max="6910" width="9.140625" style="3"/>
    <col min="6911" max="6911" width="12.7109375" style="3" bestFit="1" customWidth="1"/>
    <col min="6912" max="6912" width="9.140625" style="3"/>
    <col min="6913" max="6913" width="19.85546875" style="3" customWidth="1"/>
    <col min="6914" max="6914" width="15.5703125" style="3" customWidth="1"/>
    <col min="6915" max="6915" width="14.7109375" style="3" customWidth="1"/>
    <col min="6916" max="6916" width="15.85546875" style="3" customWidth="1"/>
    <col min="6917" max="6917" width="15" style="3" customWidth="1"/>
    <col min="6918" max="6918" width="14.42578125" style="3" customWidth="1"/>
    <col min="6919" max="6919" width="13.7109375" style="3" customWidth="1"/>
    <col min="6920" max="6921" width="12.7109375" style="3" bestFit="1" customWidth="1"/>
    <col min="6922" max="7166" width="9.140625" style="3"/>
    <col min="7167" max="7167" width="12.7109375" style="3" bestFit="1" customWidth="1"/>
    <col min="7168" max="7168" width="9.140625" style="3"/>
    <col min="7169" max="7169" width="19.85546875" style="3" customWidth="1"/>
    <col min="7170" max="7170" width="15.5703125" style="3" customWidth="1"/>
    <col min="7171" max="7171" width="14.7109375" style="3" customWidth="1"/>
    <col min="7172" max="7172" width="15.85546875" style="3" customWidth="1"/>
    <col min="7173" max="7173" width="15" style="3" customWidth="1"/>
    <col min="7174" max="7174" width="14.42578125" style="3" customWidth="1"/>
    <col min="7175" max="7175" width="13.7109375" style="3" customWidth="1"/>
    <col min="7176" max="7177" width="12.7109375" style="3" bestFit="1" customWidth="1"/>
    <col min="7178" max="7422" width="9.140625" style="3"/>
    <col min="7423" max="7423" width="12.7109375" style="3" bestFit="1" customWidth="1"/>
    <col min="7424" max="7424" width="9.140625" style="3"/>
    <col min="7425" max="7425" width="19.85546875" style="3" customWidth="1"/>
    <col min="7426" max="7426" width="15.5703125" style="3" customWidth="1"/>
    <col min="7427" max="7427" width="14.7109375" style="3" customWidth="1"/>
    <col min="7428" max="7428" width="15.85546875" style="3" customWidth="1"/>
    <col min="7429" max="7429" width="15" style="3" customWidth="1"/>
    <col min="7430" max="7430" width="14.42578125" style="3" customWidth="1"/>
    <col min="7431" max="7431" width="13.7109375" style="3" customWidth="1"/>
    <col min="7432" max="7433" width="12.7109375" style="3" bestFit="1" customWidth="1"/>
    <col min="7434" max="7678" width="9.140625" style="3"/>
    <col min="7679" max="7679" width="12.7109375" style="3" bestFit="1" customWidth="1"/>
    <col min="7680" max="7680" width="9.140625" style="3"/>
    <col min="7681" max="7681" width="19.85546875" style="3" customWidth="1"/>
    <col min="7682" max="7682" width="15.5703125" style="3" customWidth="1"/>
    <col min="7683" max="7683" width="14.7109375" style="3" customWidth="1"/>
    <col min="7684" max="7684" width="15.85546875" style="3" customWidth="1"/>
    <col min="7685" max="7685" width="15" style="3" customWidth="1"/>
    <col min="7686" max="7686" width="14.42578125" style="3" customWidth="1"/>
    <col min="7687" max="7687" width="13.7109375" style="3" customWidth="1"/>
    <col min="7688" max="7689" width="12.7109375" style="3" bestFit="1" customWidth="1"/>
    <col min="7690" max="7934" width="9.140625" style="3"/>
    <col min="7935" max="7935" width="12.7109375" style="3" bestFit="1" customWidth="1"/>
    <col min="7936" max="7936" width="9.140625" style="3"/>
    <col min="7937" max="7937" width="19.85546875" style="3" customWidth="1"/>
    <col min="7938" max="7938" width="15.5703125" style="3" customWidth="1"/>
    <col min="7939" max="7939" width="14.7109375" style="3" customWidth="1"/>
    <col min="7940" max="7940" width="15.85546875" style="3" customWidth="1"/>
    <col min="7941" max="7941" width="15" style="3" customWidth="1"/>
    <col min="7942" max="7942" width="14.42578125" style="3" customWidth="1"/>
    <col min="7943" max="7943" width="13.7109375" style="3" customWidth="1"/>
    <col min="7944" max="7945" width="12.7109375" style="3" bestFit="1" customWidth="1"/>
    <col min="7946" max="8190" width="9.140625" style="3"/>
    <col min="8191" max="8191" width="12.7109375" style="3" bestFit="1" customWidth="1"/>
    <col min="8192" max="8192" width="9.140625" style="3"/>
    <col min="8193" max="8193" width="19.85546875" style="3" customWidth="1"/>
    <col min="8194" max="8194" width="15.5703125" style="3" customWidth="1"/>
    <col min="8195" max="8195" width="14.7109375" style="3" customWidth="1"/>
    <col min="8196" max="8196" width="15.85546875" style="3" customWidth="1"/>
    <col min="8197" max="8197" width="15" style="3" customWidth="1"/>
    <col min="8198" max="8198" width="14.42578125" style="3" customWidth="1"/>
    <col min="8199" max="8199" width="13.7109375" style="3" customWidth="1"/>
    <col min="8200" max="8201" width="12.7109375" style="3" bestFit="1" customWidth="1"/>
    <col min="8202" max="8446" width="9.140625" style="3"/>
    <col min="8447" max="8447" width="12.7109375" style="3" bestFit="1" customWidth="1"/>
    <col min="8448" max="8448" width="9.140625" style="3"/>
    <col min="8449" max="8449" width="19.85546875" style="3" customWidth="1"/>
    <col min="8450" max="8450" width="15.5703125" style="3" customWidth="1"/>
    <col min="8451" max="8451" width="14.7109375" style="3" customWidth="1"/>
    <col min="8452" max="8452" width="15.85546875" style="3" customWidth="1"/>
    <col min="8453" max="8453" width="15" style="3" customWidth="1"/>
    <col min="8454" max="8454" width="14.42578125" style="3" customWidth="1"/>
    <col min="8455" max="8455" width="13.7109375" style="3" customWidth="1"/>
    <col min="8456" max="8457" width="12.7109375" style="3" bestFit="1" customWidth="1"/>
    <col min="8458" max="8702" width="9.140625" style="3"/>
    <col min="8703" max="8703" width="12.7109375" style="3" bestFit="1" customWidth="1"/>
    <col min="8704" max="8704" width="9.140625" style="3"/>
    <col min="8705" max="8705" width="19.85546875" style="3" customWidth="1"/>
    <col min="8706" max="8706" width="15.5703125" style="3" customWidth="1"/>
    <col min="8707" max="8707" width="14.7109375" style="3" customWidth="1"/>
    <col min="8708" max="8708" width="15.85546875" style="3" customWidth="1"/>
    <col min="8709" max="8709" width="15" style="3" customWidth="1"/>
    <col min="8710" max="8710" width="14.42578125" style="3" customWidth="1"/>
    <col min="8711" max="8711" width="13.7109375" style="3" customWidth="1"/>
    <col min="8712" max="8713" width="12.7109375" style="3" bestFit="1" customWidth="1"/>
    <col min="8714" max="8958" width="9.140625" style="3"/>
    <col min="8959" max="8959" width="12.7109375" style="3" bestFit="1" customWidth="1"/>
    <col min="8960" max="8960" width="9.140625" style="3"/>
    <col min="8961" max="8961" width="19.85546875" style="3" customWidth="1"/>
    <col min="8962" max="8962" width="15.5703125" style="3" customWidth="1"/>
    <col min="8963" max="8963" width="14.7109375" style="3" customWidth="1"/>
    <col min="8964" max="8964" width="15.85546875" style="3" customWidth="1"/>
    <col min="8965" max="8965" width="15" style="3" customWidth="1"/>
    <col min="8966" max="8966" width="14.42578125" style="3" customWidth="1"/>
    <col min="8967" max="8967" width="13.7109375" style="3" customWidth="1"/>
    <col min="8968" max="8969" width="12.7109375" style="3" bestFit="1" customWidth="1"/>
    <col min="8970" max="9214" width="9.140625" style="3"/>
    <col min="9215" max="9215" width="12.7109375" style="3" bestFit="1" customWidth="1"/>
    <col min="9216" max="9216" width="9.140625" style="3"/>
    <col min="9217" max="9217" width="19.85546875" style="3" customWidth="1"/>
    <col min="9218" max="9218" width="15.5703125" style="3" customWidth="1"/>
    <col min="9219" max="9219" width="14.7109375" style="3" customWidth="1"/>
    <col min="9220" max="9220" width="15.85546875" style="3" customWidth="1"/>
    <col min="9221" max="9221" width="15" style="3" customWidth="1"/>
    <col min="9222" max="9222" width="14.42578125" style="3" customWidth="1"/>
    <col min="9223" max="9223" width="13.7109375" style="3" customWidth="1"/>
    <col min="9224" max="9225" width="12.7109375" style="3" bestFit="1" customWidth="1"/>
    <col min="9226" max="9470" width="9.140625" style="3"/>
    <col min="9471" max="9471" width="12.7109375" style="3" bestFit="1" customWidth="1"/>
    <col min="9472" max="9472" width="9.140625" style="3"/>
    <col min="9473" max="9473" width="19.85546875" style="3" customWidth="1"/>
    <col min="9474" max="9474" width="15.5703125" style="3" customWidth="1"/>
    <col min="9475" max="9475" width="14.7109375" style="3" customWidth="1"/>
    <col min="9476" max="9476" width="15.85546875" style="3" customWidth="1"/>
    <col min="9477" max="9477" width="15" style="3" customWidth="1"/>
    <col min="9478" max="9478" width="14.42578125" style="3" customWidth="1"/>
    <col min="9479" max="9479" width="13.7109375" style="3" customWidth="1"/>
    <col min="9480" max="9481" width="12.7109375" style="3" bestFit="1" customWidth="1"/>
    <col min="9482" max="9726" width="9.140625" style="3"/>
    <col min="9727" max="9727" width="12.7109375" style="3" bestFit="1" customWidth="1"/>
    <col min="9728" max="9728" width="9.140625" style="3"/>
    <col min="9729" max="9729" width="19.85546875" style="3" customWidth="1"/>
    <col min="9730" max="9730" width="15.5703125" style="3" customWidth="1"/>
    <col min="9731" max="9731" width="14.7109375" style="3" customWidth="1"/>
    <col min="9732" max="9732" width="15.85546875" style="3" customWidth="1"/>
    <col min="9733" max="9733" width="15" style="3" customWidth="1"/>
    <col min="9734" max="9734" width="14.42578125" style="3" customWidth="1"/>
    <col min="9735" max="9735" width="13.7109375" style="3" customWidth="1"/>
    <col min="9736" max="9737" width="12.7109375" style="3" bestFit="1" customWidth="1"/>
    <col min="9738" max="9982" width="9.140625" style="3"/>
    <col min="9983" max="9983" width="12.7109375" style="3" bestFit="1" customWidth="1"/>
    <col min="9984" max="9984" width="9.140625" style="3"/>
    <col min="9985" max="9985" width="19.85546875" style="3" customWidth="1"/>
    <col min="9986" max="9986" width="15.5703125" style="3" customWidth="1"/>
    <col min="9987" max="9987" width="14.7109375" style="3" customWidth="1"/>
    <col min="9988" max="9988" width="15.85546875" style="3" customWidth="1"/>
    <col min="9989" max="9989" width="15" style="3" customWidth="1"/>
    <col min="9990" max="9990" width="14.42578125" style="3" customWidth="1"/>
    <col min="9991" max="9991" width="13.7109375" style="3" customWidth="1"/>
    <col min="9992" max="9993" width="12.7109375" style="3" bestFit="1" customWidth="1"/>
    <col min="9994" max="10238" width="9.140625" style="3"/>
    <col min="10239" max="10239" width="12.7109375" style="3" bestFit="1" customWidth="1"/>
    <col min="10240" max="10240" width="9.140625" style="3"/>
    <col min="10241" max="10241" width="19.85546875" style="3" customWidth="1"/>
    <col min="10242" max="10242" width="15.5703125" style="3" customWidth="1"/>
    <col min="10243" max="10243" width="14.7109375" style="3" customWidth="1"/>
    <col min="10244" max="10244" width="15.85546875" style="3" customWidth="1"/>
    <col min="10245" max="10245" width="15" style="3" customWidth="1"/>
    <col min="10246" max="10246" width="14.42578125" style="3" customWidth="1"/>
    <col min="10247" max="10247" width="13.7109375" style="3" customWidth="1"/>
    <col min="10248" max="10249" width="12.7109375" style="3" bestFit="1" customWidth="1"/>
    <col min="10250" max="10494" width="9.140625" style="3"/>
    <col min="10495" max="10495" width="12.7109375" style="3" bestFit="1" customWidth="1"/>
    <col min="10496" max="10496" width="9.140625" style="3"/>
    <col min="10497" max="10497" width="19.85546875" style="3" customWidth="1"/>
    <col min="10498" max="10498" width="15.5703125" style="3" customWidth="1"/>
    <col min="10499" max="10499" width="14.7109375" style="3" customWidth="1"/>
    <col min="10500" max="10500" width="15.85546875" style="3" customWidth="1"/>
    <col min="10501" max="10501" width="15" style="3" customWidth="1"/>
    <col min="10502" max="10502" width="14.42578125" style="3" customWidth="1"/>
    <col min="10503" max="10503" width="13.7109375" style="3" customWidth="1"/>
    <col min="10504" max="10505" width="12.7109375" style="3" bestFit="1" customWidth="1"/>
    <col min="10506" max="10750" width="9.140625" style="3"/>
    <col min="10751" max="10751" width="12.7109375" style="3" bestFit="1" customWidth="1"/>
    <col min="10752" max="10752" width="9.140625" style="3"/>
    <col min="10753" max="10753" width="19.85546875" style="3" customWidth="1"/>
    <col min="10754" max="10754" width="15.5703125" style="3" customWidth="1"/>
    <col min="10755" max="10755" width="14.7109375" style="3" customWidth="1"/>
    <col min="10756" max="10756" width="15.85546875" style="3" customWidth="1"/>
    <col min="10757" max="10757" width="15" style="3" customWidth="1"/>
    <col min="10758" max="10758" width="14.42578125" style="3" customWidth="1"/>
    <col min="10759" max="10759" width="13.7109375" style="3" customWidth="1"/>
    <col min="10760" max="10761" width="12.7109375" style="3" bestFit="1" customWidth="1"/>
    <col min="10762" max="11006" width="9.140625" style="3"/>
    <col min="11007" max="11007" width="12.7109375" style="3" bestFit="1" customWidth="1"/>
    <col min="11008" max="11008" width="9.140625" style="3"/>
    <col min="11009" max="11009" width="19.85546875" style="3" customWidth="1"/>
    <col min="11010" max="11010" width="15.5703125" style="3" customWidth="1"/>
    <col min="11011" max="11011" width="14.7109375" style="3" customWidth="1"/>
    <col min="11012" max="11012" width="15.85546875" style="3" customWidth="1"/>
    <col min="11013" max="11013" width="15" style="3" customWidth="1"/>
    <col min="11014" max="11014" width="14.42578125" style="3" customWidth="1"/>
    <col min="11015" max="11015" width="13.7109375" style="3" customWidth="1"/>
    <col min="11016" max="11017" width="12.7109375" style="3" bestFit="1" customWidth="1"/>
    <col min="11018" max="11262" width="9.140625" style="3"/>
    <col min="11263" max="11263" width="12.7109375" style="3" bestFit="1" customWidth="1"/>
    <col min="11264" max="11264" width="9.140625" style="3"/>
    <col min="11265" max="11265" width="19.85546875" style="3" customWidth="1"/>
    <col min="11266" max="11266" width="15.5703125" style="3" customWidth="1"/>
    <col min="11267" max="11267" width="14.7109375" style="3" customWidth="1"/>
    <col min="11268" max="11268" width="15.85546875" style="3" customWidth="1"/>
    <col min="11269" max="11269" width="15" style="3" customWidth="1"/>
    <col min="11270" max="11270" width="14.42578125" style="3" customWidth="1"/>
    <col min="11271" max="11271" width="13.7109375" style="3" customWidth="1"/>
    <col min="11272" max="11273" width="12.7109375" style="3" bestFit="1" customWidth="1"/>
    <col min="11274" max="11518" width="9.140625" style="3"/>
    <col min="11519" max="11519" width="12.7109375" style="3" bestFit="1" customWidth="1"/>
    <col min="11520" max="11520" width="9.140625" style="3"/>
    <col min="11521" max="11521" width="19.85546875" style="3" customWidth="1"/>
    <col min="11522" max="11522" width="15.5703125" style="3" customWidth="1"/>
    <col min="11523" max="11523" width="14.7109375" style="3" customWidth="1"/>
    <col min="11524" max="11524" width="15.85546875" style="3" customWidth="1"/>
    <col min="11525" max="11525" width="15" style="3" customWidth="1"/>
    <col min="11526" max="11526" width="14.42578125" style="3" customWidth="1"/>
    <col min="11527" max="11527" width="13.7109375" style="3" customWidth="1"/>
    <col min="11528" max="11529" width="12.7109375" style="3" bestFit="1" customWidth="1"/>
    <col min="11530" max="11774" width="9.140625" style="3"/>
    <col min="11775" max="11775" width="12.7109375" style="3" bestFit="1" customWidth="1"/>
    <col min="11776" max="11776" width="9.140625" style="3"/>
    <col min="11777" max="11777" width="19.85546875" style="3" customWidth="1"/>
    <col min="11778" max="11778" width="15.5703125" style="3" customWidth="1"/>
    <col min="11779" max="11779" width="14.7109375" style="3" customWidth="1"/>
    <col min="11780" max="11780" width="15.85546875" style="3" customWidth="1"/>
    <col min="11781" max="11781" width="15" style="3" customWidth="1"/>
    <col min="11782" max="11782" width="14.42578125" style="3" customWidth="1"/>
    <col min="11783" max="11783" width="13.7109375" style="3" customWidth="1"/>
    <col min="11784" max="11785" width="12.7109375" style="3" bestFit="1" customWidth="1"/>
    <col min="11786" max="12030" width="9.140625" style="3"/>
    <col min="12031" max="12031" width="12.7109375" style="3" bestFit="1" customWidth="1"/>
    <col min="12032" max="12032" width="9.140625" style="3"/>
    <col min="12033" max="12033" width="19.85546875" style="3" customWidth="1"/>
    <col min="12034" max="12034" width="15.5703125" style="3" customWidth="1"/>
    <col min="12035" max="12035" width="14.7109375" style="3" customWidth="1"/>
    <col min="12036" max="12036" width="15.85546875" style="3" customWidth="1"/>
    <col min="12037" max="12037" width="15" style="3" customWidth="1"/>
    <col min="12038" max="12038" width="14.42578125" style="3" customWidth="1"/>
    <col min="12039" max="12039" width="13.7109375" style="3" customWidth="1"/>
    <col min="12040" max="12041" width="12.7109375" style="3" bestFit="1" customWidth="1"/>
    <col min="12042" max="12286" width="9.140625" style="3"/>
    <col min="12287" max="12287" width="12.7109375" style="3" bestFit="1" customWidth="1"/>
    <col min="12288" max="12288" width="9.140625" style="3"/>
    <col min="12289" max="12289" width="19.85546875" style="3" customWidth="1"/>
    <col min="12290" max="12290" width="15.5703125" style="3" customWidth="1"/>
    <col min="12291" max="12291" width="14.7109375" style="3" customWidth="1"/>
    <col min="12292" max="12292" width="15.85546875" style="3" customWidth="1"/>
    <col min="12293" max="12293" width="15" style="3" customWidth="1"/>
    <col min="12294" max="12294" width="14.42578125" style="3" customWidth="1"/>
    <col min="12295" max="12295" width="13.7109375" style="3" customWidth="1"/>
    <col min="12296" max="12297" width="12.7109375" style="3" bestFit="1" customWidth="1"/>
    <col min="12298" max="12542" width="9.140625" style="3"/>
    <col min="12543" max="12543" width="12.7109375" style="3" bestFit="1" customWidth="1"/>
    <col min="12544" max="12544" width="9.140625" style="3"/>
    <col min="12545" max="12545" width="19.85546875" style="3" customWidth="1"/>
    <col min="12546" max="12546" width="15.5703125" style="3" customWidth="1"/>
    <col min="12547" max="12547" width="14.7109375" style="3" customWidth="1"/>
    <col min="12548" max="12548" width="15.85546875" style="3" customWidth="1"/>
    <col min="12549" max="12549" width="15" style="3" customWidth="1"/>
    <col min="12550" max="12550" width="14.42578125" style="3" customWidth="1"/>
    <col min="12551" max="12551" width="13.7109375" style="3" customWidth="1"/>
    <col min="12552" max="12553" width="12.7109375" style="3" bestFit="1" customWidth="1"/>
    <col min="12554" max="12798" width="9.140625" style="3"/>
    <col min="12799" max="12799" width="12.7109375" style="3" bestFit="1" customWidth="1"/>
    <col min="12800" max="12800" width="9.140625" style="3"/>
    <col min="12801" max="12801" width="19.85546875" style="3" customWidth="1"/>
    <col min="12802" max="12802" width="15.5703125" style="3" customWidth="1"/>
    <col min="12803" max="12803" width="14.7109375" style="3" customWidth="1"/>
    <col min="12804" max="12804" width="15.85546875" style="3" customWidth="1"/>
    <col min="12805" max="12805" width="15" style="3" customWidth="1"/>
    <col min="12806" max="12806" width="14.42578125" style="3" customWidth="1"/>
    <col min="12807" max="12807" width="13.7109375" style="3" customWidth="1"/>
    <col min="12808" max="12809" width="12.7109375" style="3" bestFit="1" customWidth="1"/>
    <col min="12810" max="13054" width="9.140625" style="3"/>
    <col min="13055" max="13055" width="12.7109375" style="3" bestFit="1" customWidth="1"/>
    <col min="13056" max="13056" width="9.140625" style="3"/>
    <col min="13057" max="13057" width="19.85546875" style="3" customWidth="1"/>
    <col min="13058" max="13058" width="15.5703125" style="3" customWidth="1"/>
    <col min="13059" max="13059" width="14.7109375" style="3" customWidth="1"/>
    <col min="13060" max="13060" width="15.85546875" style="3" customWidth="1"/>
    <col min="13061" max="13061" width="15" style="3" customWidth="1"/>
    <col min="13062" max="13062" width="14.42578125" style="3" customWidth="1"/>
    <col min="13063" max="13063" width="13.7109375" style="3" customWidth="1"/>
    <col min="13064" max="13065" width="12.7109375" style="3" bestFit="1" customWidth="1"/>
    <col min="13066" max="13310" width="9.140625" style="3"/>
    <col min="13311" max="13311" width="12.7109375" style="3" bestFit="1" customWidth="1"/>
    <col min="13312" max="13312" width="9.140625" style="3"/>
    <col min="13313" max="13313" width="19.85546875" style="3" customWidth="1"/>
    <col min="13314" max="13314" width="15.5703125" style="3" customWidth="1"/>
    <col min="13315" max="13315" width="14.7109375" style="3" customWidth="1"/>
    <col min="13316" max="13316" width="15.85546875" style="3" customWidth="1"/>
    <col min="13317" max="13317" width="15" style="3" customWidth="1"/>
    <col min="13318" max="13318" width="14.42578125" style="3" customWidth="1"/>
    <col min="13319" max="13319" width="13.7109375" style="3" customWidth="1"/>
    <col min="13320" max="13321" width="12.7109375" style="3" bestFit="1" customWidth="1"/>
    <col min="13322" max="13566" width="9.140625" style="3"/>
    <col min="13567" max="13567" width="12.7109375" style="3" bestFit="1" customWidth="1"/>
    <col min="13568" max="13568" width="9.140625" style="3"/>
    <col min="13569" max="13569" width="19.85546875" style="3" customWidth="1"/>
    <col min="13570" max="13570" width="15.5703125" style="3" customWidth="1"/>
    <col min="13571" max="13571" width="14.7109375" style="3" customWidth="1"/>
    <col min="13572" max="13572" width="15.85546875" style="3" customWidth="1"/>
    <col min="13573" max="13573" width="15" style="3" customWidth="1"/>
    <col min="13574" max="13574" width="14.42578125" style="3" customWidth="1"/>
    <col min="13575" max="13575" width="13.7109375" style="3" customWidth="1"/>
    <col min="13576" max="13577" width="12.7109375" style="3" bestFit="1" customWidth="1"/>
    <col min="13578" max="13822" width="9.140625" style="3"/>
    <col min="13823" max="13823" width="12.7109375" style="3" bestFit="1" customWidth="1"/>
    <col min="13824" max="13824" width="9.140625" style="3"/>
    <col min="13825" max="13825" width="19.85546875" style="3" customWidth="1"/>
    <col min="13826" max="13826" width="15.5703125" style="3" customWidth="1"/>
    <col min="13827" max="13827" width="14.7109375" style="3" customWidth="1"/>
    <col min="13828" max="13828" width="15.85546875" style="3" customWidth="1"/>
    <col min="13829" max="13829" width="15" style="3" customWidth="1"/>
    <col min="13830" max="13830" width="14.42578125" style="3" customWidth="1"/>
    <col min="13831" max="13831" width="13.7109375" style="3" customWidth="1"/>
    <col min="13832" max="13833" width="12.7109375" style="3" bestFit="1" customWidth="1"/>
    <col min="13834" max="14078" width="9.140625" style="3"/>
    <col min="14079" max="14079" width="12.7109375" style="3" bestFit="1" customWidth="1"/>
    <col min="14080" max="14080" width="9.140625" style="3"/>
    <col min="14081" max="14081" width="19.85546875" style="3" customWidth="1"/>
    <col min="14082" max="14082" width="15.5703125" style="3" customWidth="1"/>
    <col min="14083" max="14083" width="14.7109375" style="3" customWidth="1"/>
    <col min="14084" max="14084" width="15.85546875" style="3" customWidth="1"/>
    <col min="14085" max="14085" width="15" style="3" customWidth="1"/>
    <col min="14086" max="14086" width="14.42578125" style="3" customWidth="1"/>
    <col min="14087" max="14087" width="13.7109375" style="3" customWidth="1"/>
    <col min="14088" max="14089" width="12.7109375" style="3" bestFit="1" customWidth="1"/>
    <col min="14090" max="14334" width="9.140625" style="3"/>
    <col min="14335" max="14335" width="12.7109375" style="3" bestFit="1" customWidth="1"/>
    <col min="14336" max="14336" width="9.140625" style="3"/>
    <col min="14337" max="14337" width="19.85546875" style="3" customWidth="1"/>
    <col min="14338" max="14338" width="15.5703125" style="3" customWidth="1"/>
    <col min="14339" max="14339" width="14.7109375" style="3" customWidth="1"/>
    <col min="14340" max="14340" width="15.85546875" style="3" customWidth="1"/>
    <col min="14341" max="14341" width="15" style="3" customWidth="1"/>
    <col min="14342" max="14342" width="14.42578125" style="3" customWidth="1"/>
    <col min="14343" max="14343" width="13.7109375" style="3" customWidth="1"/>
    <col min="14344" max="14345" width="12.7109375" style="3" bestFit="1" customWidth="1"/>
    <col min="14346" max="14590" width="9.140625" style="3"/>
    <col min="14591" max="14591" width="12.7109375" style="3" bestFit="1" customWidth="1"/>
    <col min="14592" max="14592" width="9.140625" style="3"/>
    <col min="14593" max="14593" width="19.85546875" style="3" customWidth="1"/>
    <col min="14594" max="14594" width="15.5703125" style="3" customWidth="1"/>
    <col min="14595" max="14595" width="14.7109375" style="3" customWidth="1"/>
    <col min="14596" max="14596" width="15.85546875" style="3" customWidth="1"/>
    <col min="14597" max="14597" width="15" style="3" customWidth="1"/>
    <col min="14598" max="14598" width="14.42578125" style="3" customWidth="1"/>
    <col min="14599" max="14599" width="13.7109375" style="3" customWidth="1"/>
    <col min="14600" max="14601" width="12.7109375" style="3" bestFit="1" customWidth="1"/>
    <col min="14602" max="14846" width="9.140625" style="3"/>
    <col min="14847" max="14847" width="12.7109375" style="3" bestFit="1" customWidth="1"/>
    <col min="14848" max="14848" width="9.140625" style="3"/>
    <col min="14849" max="14849" width="19.85546875" style="3" customWidth="1"/>
    <col min="14850" max="14850" width="15.5703125" style="3" customWidth="1"/>
    <col min="14851" max="14851" width="14.7109375" style="3" customWidth="1"/>
    <col min="14852" max="14852" width="15.85546875" style="3" customWidth="1"/>
    <col min="14853" max="14853" width="15" style="3" customWidth="1"/>
    <col min="14854" max="14854" width="14.42578125" style="3" customWidth="1"/>
    <col min="14855" max="14855" width="13.7109375" style="3" customWidth="1"/>
    <col min="14856" max="14857" width="12.7109375" style="3" bestFit="1" customWidth="1"/>
    <col min="14858" max="15102" width="9.140625" style="3"/>
    <col min="15103" max="15103" width="12.7109375" style="3" bestFit="1" customWidth="1"/>
    <col min="15104" max="15104" width="9.140625" style="3"/>
    <col min="15105" max="15105" width="19.85546875" style="3" customWidth="1"/>
    <col min="15106" max="15106" width="15.5703125" style="3" customWidth="1"/>
    <col min="15107" max="15107" width="14.7109375" style="3" customWidth="1"/>
    <col min="15108" max="15108" width="15.85546875" style="3" customWidth="1"/>
    <col min="15109" max="15109" width="15" style="3" customWidth="1"/>
    <col min="15110" max="15110" width="14.42578125" style="3" customWidth="1"/>
    <col min="15111" max="15111" width="13.7109375" style="3" customWidth="1"/>
    <col min="15112" max="15113" width="12.7109375" style="3" bestFit="1" customWidth="1"/>
    <col min="15114" max="15358" width="9.140625" style="3"/>
    <col min="15359" max="15359" width="12.7109375" style="3" bestFit="1" customWidth="1"/>
    <col min="15360" max="15360" width="9.140625" style="3"/>
    <col min="15361" max="15361" width="19.85546875" style="3" customWidth="1"/>
    <col min="15362" max="15362" width="15.5703125" style="3" customWidth="1"/>
    <col min="15363" max="15363" width="14.7109375" style="3" customWidth="1"/>
    <col min="15364" max="15364" width="15.85546875" style="3" customWidth="1"/>
    <col min="15365" max="15365" width="15" style="3" customWidth="1"/>
    <col min="15366" max="15366" width="14.42578125" style="3" customWidth="1"/>
    <col min="15367" max="15367" width="13.7109375" style="3" customWidth="1"/>
    <col min="15368" max="15369" width="12.7109375" style="3" bestFit="1" customWidth="1"/>
    <col min="15370" max="15614" width="9.140625" style="3"/>
    <col min="15615" max="15615" width="12.7109375" style="3" bestFit="1" customWidth="1"/>
    <col min="15616" max="15616" width="9.140625" style="3"/>
    <col min="15617" max="15617" width="19.85546875" style="3" customWidth="1"/>
    <col min="15618" max="15618" width="15.5703125" style="3" customWidth="1"/>
    <col min="15619" max="15619" width="14.7109375" style="3" customWidth="1"/>
    <col min="15620" max="15620" width="15.85546875" style="3" customWidth="1"/>
    <col min="15621" max="15621" width="15" style="3" customWidth="1"/>
    <col min="15622" max="15622" width="14.42578125" style="3" customWidth="1"/>
    <col min="15623" max="15623" width="13.7109375" style="3" customWidth="1"/>
    <col min="15624" max="15625" width="12.7109375" style="3" bestFit="1" customWidth="1"/>
    <col min="15626" max="15870" width="9.140625" style="3"/>
    <col min="15871" max="15871" width="12.7109375" style="3" bestFit="1" customWidth="1"/>
    <col min="15872" max="15872" width="9.140625" style="3"/>
    <col min="15873" max="15873" width="19.85546875" style="3" customWidth="1"/>
    <col min="15874" max="15874" width="15.5703125" style="3" customWidth="1"/>
    <col min="15875" max="15875" width="14.7109375" style="3" customWidth="1"/>
    <col min="15876" max="15876" width="15.85546875" style="3" customWidth="1"/>
    <col min="15877" max="15877" width="15" style="3" customWidth="1"/>
    <col min="15878" max="15878" width="14.42578125" style="3" customWidth="1"/>
    <col min="15879" max="15879" width="13.7109375" style="3" customWidth="1"/>
    <col min="15880" max="15881" width="12.7109375" style="3" bestFit="1" customWidth="1"/>
    <col min="15882" max="16126" width="9.140625" style="3"/>
    <col min="16127" max="16127" width="12.7109375" style="3" bestFit="1" customWidth="1"/>
    <col min="16128" max="16128" width="9.140625" style="3"/>
    <col min="16129" max="16129" width="19.85546875" style="3" customWidth="1"/>
    <col min="16130" max="16130" width="15.5703125" style="3" customWidth="1"/>
    <col min="16131" max="16131" width="14.7109375" style="3" customWidth="1"/>
    <col min="16132" max="16132" width="15.85546875" style="3" customWidth="1"/>
    <col min="16133" max="16133" width="15" style="3" customWidth="1"/>
    <col min="16134" max="16134" width="14.42578125" style="3" customWidth="1"/>
    <col min="16135" max="16135" width="13.7109375" style="3" customWidth="1"/>
    <col min="16136" max="16137" width="12.7109375" style="3" bestFit="1" customWidth="1"/>
    <col min="16138" max="16384" width="9.140625" style="3"/>
  </cols>
  <sheetData>
    <row r="2" spans="1:12" ht="33.75" customHeight="1">
      <c r="B2" s="76"/>
      <c r="C2" s="76"/>
      <c r="D2" s="76"/>
      <c r="E2" s="76"/>
      <c r="F2" s="76"/>
      <c r="G2" s="76"/>
      <c r="H2" s="76"/>
    </row>
    <row r="3" spans="1:12" ht="41.25" customHeight="1">
      <c r="B3" s="67" t="s">
        <v>95</v>
      </c>
      <c r="C3" s="67"/>
      <c r="D3" s="67"/>
      <c r="E3" s="67"/>
      <c r="F3" s="67"/>
      <c r="G3" s="67"/>
      <c r="H3" s="67"/>
    </row>
    <row r="4" spans="1:12" ht="36" customHeight="1">
      <c r="B4" s="4"/>
      <c r="C4" s="4"/>
      <c r="D4" s="4"/>
      <c r="E4" s="4"/>
      <c r="F4" s="37" t="s">
        <v>94</v>
      </c>
      <c r="G4" s="1"/>
      <c r="H4" s="4"/>
    </row>
    <row r="5" spans="1:12" ht="36.75" customHeight="1">
      <c r="B5" s="72" t="s">
        <v>1</v>
      </c>
      <c r="C5" s="72" t="s">
        <v>91</v>
      </c>
      <c r="D5" s="72" t="s">
        <v>88</v>
      </c>
      <c r="E5" s="72" t="s">
        <v>93</v>
      </c>
      <c r="F5" s="72" t="s">
        <v>89</v>
      </c>
      <c r="G5" s="72" t="s">
        <v>90</v>
      </c>
      <c r="H5" s="74" t="s">
        <v>92</v>
      </c>
    </row>
    <row r="6" spans="1:12" ht="30" customHeight="1">
      <c r="B6" s="73"/>
      <c r="C6" s="73"/>
      <c r="D6" s="73"/>
      <c r="E6" s="72"/>
      <c r="F6" s="73"/>
      <c r="G6" s="73"/>
      <c r="H6" s="75"/>
    </row>
    <row r="7" spans="1:12" s="6" customFormat="1" ht="30" customHeight="1">
      <c r="A7" s="5"/>
      <c r="B7" s="68" t="s">
        <v>2</v>
      </c>
      <c r="C7" s="69"/>
      <c r="D7" s="69"/>
      <c r="E7" s="69"/>
      <c r="F7" s="69"/>
      <c r="G7" s="69"/>
      <c r="H7" s="69"/>
    </row>
    <row r="8" spans="1:12" s="6" customFormat="1" ht="33" customHeight="1">
      <c r="A8" s="5"/>
      <c r="B8" s="21" t="s">
        <v>3</v>
      </c>
      <c r="C8" s="20">
        <v>1017.7</v>
      </c>
      <c r="D8" s="20">
        <v>800.7</v>
      </c>
      <c r="E8" s="33">
        <f>D8/C8</f>
        <v>0.78677409845730573</v>
      </c>
      <c r="F8" s="20">
        <v>549.79999999999995</v>
      </c>
      <c r="G8" s="33">
        <f>F8/C8</f>
        <v>0.54023779109757286</v>
      </c>
      <c r="H8" s="20">
        <f>D8-F8</f>
        <v>250.90000000000009</v>
      </c>
      <c r="I8" s="8"/>
    </row>
    <row r="9" spans="1:12" s="6" customFormat="1" ht="33" customHeight="1">
      <c r="A9" s="5"/>
      <c r="B9" s="21" t="s">
        <v>4</v>
      </c>
      <c r="C9" s="20">
        <v>577.6</v>
      </c>
      <c r="D9" s="20">
        <v>397.7</v>
      </c>
      <c r="E9" s="33">
        <f t="shared" ref="E9:E13" si="0">D9/C9</f>
        <v>0.68853878116343481</v>
      </c>
      <c r="F9" s="20">
        <v>294.60000000000002</v>
      </c>
      <c r="G9" s="33">
        <f t="shared" ref="G9:G13" si="1">F9/C9</f>
        <v>0.51004155124653738</v>
      </c>
      <c r="H9" s="20">
        <f t="shared" ref="H9:H13" si="2">D9-F9</f>
        <v>103.09999999999997</v>
      </c>
      <c r="J9" s="8"/>
      <c r="K9" s="8"/>
      <c r="L9" s="8"/>
    </row>
    <row r="10" spans="1:12" s="6" customFormat="1" ht="33" customHeight="1">
      <c r="A10" s="5"/>
      <c r="B10" s="21" t="s">
        <v>5</v>
      </c>
      <c r="C10" s="20">
        <v>144.5</v>
      </c>
      <c r="D10" s="20">
        <v>121.1</v>
      </c>
      <c r="E10" s="33">
        <f t="shared" si="0"/>
        <v>0.83806228373702418</v>
      </c>
      <c r="F10" s="20">
        <v>98.7</v>
      </c>
      <c r="G10" s="33">
        <f t="shared" si="1"/>
        <v>0.68304498269896197</v>
      </c>
      <c r="H10" s="20">
        <f t="shared" si="2"/>
        <v>22.399999999999991</v>
      </c>
      <c r="J10" s="8"/>
      <c r="K10" s="8"/>
      <c r="L10" s="8"/>
    </row>
    <row r="11" spans="1:12" s="6" customFormat="1" ht="33" customHeight="1">
      <c r="A11" s="5"/>
      <c r="B11" s="21" t="s">
        <v>6</v>
      </c>
      <c r="C11" s="20">
        <v>708</v>
      </c>
      <c r="D11" s="20">
        <v>443.6</v>
      </c>
      <c r="E11" s="33">
        <f t="shared" si="0"/>
        <v>0.62655367231638426</v>
      </c>
      <c r="F11" s="20">
        <v>312.8</v>
      </c>
      <c r="G11" s="33">
        <f t="shared" si="1"/>
        <v>0.44180790960451977</v>
      </c>
      <c r="H11" s="20">
        <f t="shared" si="2"/>
        <v>130.80000000000001</v>
      </c>
      <c r="J11" s="8"/>
      <c r="K11" s="8"/>
      <c r="L11" s="8"/>
    </row>
    <row r="12" spans="1:12" s="6" customFormat="1" ht="33" customHeight="1">
      <c r="A12" s="5"/>
      <c r="B12" s="21" t="s">
        <v>7</v>
      </c>
      <c r="C12" s="20">
        <v>260.8</v>
      </c>
      <c r="D12" s="20">
        <v>228</v>
      </c>
      <c r="E12" s="33">
        <f t="shared" si="0"/>
        <v>0.87423312883435578</v>
      </c>
      <c r="F12" s="20">
        <v>122.9</v>
      </c>
      <c r="G12" s="33">
        <f t="shared" si="1"/>
        <v>0.47124233128834359</v>
      </c>
      <c r="H12" s="20">
        <f t="shared" si="2"/>
        <v>105.1</v>
      </c>
      <c r="J12" s="8"/>
      <c r="K12" s="8"/>
      <c r="L12" s="8"/>
    </row>
    <row r="13" spans="1:12" s="6" customFormat="1" ht="33" customHeight="1">
      <c r="A13" s="5"/>
      <c r="B13" s="21" t="s">
        <v>8</v>
      </c>
      <c r="C13" s="20">
        <v>212.4</v>
      </c>
      <c r="D13" s="20">
        <v>146</v>
      </c>
      <c r="E13" s="33">
        <f t="shared" si="0"/>
        <v>0.68738229755178903</v>
      </c>
      <c r="F13" s="20">
        <v>102</v>
      </c>
      <c r="G13" s="33">
        <f t="shared" si="1"/>
        <v>0.48022598870056493</v>
      </c>
      <c r="H13" s="20">
        <f t="shared" si="2"/>
        <v>44</v>
      </c>
      <c r="I13" s="9"/>
      <c r="J13" s="8"/>
      <c r="K13" s="8"/>
      <c r="L13" s="8"/>
    </row>
    <row r="14" spans="1:12" s="6" customFormat="1" ht="41.25" customHeight="1">
      <c r="A14" s="10"/>
      <c r="B14" s="19" t="s">
        <v>9</v>
      </c>
      <c r="C14" s="26">
        <f>SUM(C8:C13)</f>
        <v>2921.0000000000005</v>
      </c>
      <c r="D14" s="26">
        <f>SUM(D8:D13)</f>
        <v>2137.1</v>
      </c>
      <c r="E14" s="34">
        <f>D14/C14</f>
        <v>0.73163300239643947</v>
      </c>
      <c r="F14" s="26">
        <f>SUM(F8:F13)</f>
        <v>1480.8000000000002</v>
      </c>
      <c r="G14" s="34">
        <f>F14/C14</f>
        <v>0.50694967476891473</v>
      </c>
      <c r="H14" s="26">
        <f>SUM(H8:H13)</f>
        <v>656.30000000000007</v>
      </c>
      <c r="I14" s="11"/>
      <c r="J14" s="8"/>
      <c r="K14" s="8"/>
      <c r="L14" s="8"/>
    </row>
    <row r="15" spans="1:12" ht="57.75" customHeight="1">
      <c r="A15" s="5"/>
      <c r="B15" s="12"/>
      <c r="C15" s="12"/>
      <c r="D15" s="12"/>
      <c r="E15" s="12"/>
      <c r="F15" s="12"/>
      <c r="G15" s="12"/>
      <c r="J15" s="14"/>
      <c r="K15" s="14"/>
      <c r="L15" s="14"/>
    </row>
    <row r="16" spans="1:12" ht="28.5" customHeight="1">
      <c r="A16" s="13"/>
      <c r="B16" s="68" t="s">
        <v>10</v>
      </c>
      <c r="C16" s="69"/>
      <c r="D16" s="69"/>
      <c r="E16" s="69"/>
      <c r="F16" s="69"/>
      <c r="G16" s="69"/>
      <c r="H16" s="69"/>
    </row>
    <row r="17" spans="1:11" s="6" customFormat="1" ht="30.75" customHeight="1">
      <c r="A17" s="13"/>
      <c r="B17" s="22" t="s">
        <v>11</v>
      </c>
      <c r="C17" s="20">
        <v>1077.7</v>
      </c>
      <c r="D17" s="20">
        <v>735.6</v>
      </c>
      <c r="E17" s="33">
        <f t="shared" ref="E17:E26" si="3">D17/C17</f>
        <v>0.68256472116544498</v>
      </c>
      <c r="F17" s="20">
        <v>522.6</v>
      </c>
      <c r="G17" s="33">
        <f t="shared" ref="G17:G26" si="4">F17/C17</f>
        <v>0.48492159227985526</v>
      </c>
      <c r="H17" s="20">
        <f t="shared" ref="H17" si="5">D17-F17</f>
        <v>213</v>
      </c>
      <c r="I17" s="8"/>
      <c r="J17" s="8"/>
      <c r="K17" s="8"/>
    </row>
    <row r="18" spans="1:11" s="6" customFormat="1" ht="30.75" customHeight="1">
      <c r="A18" s="13"/>
      <c r="B18" s="21" t="s">
        <v>12</v>
      </c>
      <c r="C18" s="20">
        <v>36.5</v>
      </c>
      <c r="D18" s="20">
        <v>28.9</v>
      </c>
      <c r="E18" s="33">
        <f t="shared" si="3"/>
        <v>0.79178082191780819</v>
      </c>
      <c r="F18" s="20">
        <v>24.5</v>
      </c>
      <c r="G18" s="33">
        <f t="shared" si="4"/>
        <v>0.67123287671232879</v>
      </c>
      <c r="H18" s="20">
        <f t="shared" ref="H18:H26" si="6">D18-F18</f>
        <v>4.3999999999999986</v>
      </c>
    </row>
    <row r="19" spans="1:11" s="6" customFormat="1" ht="30.75" customHeight="1">
      <c r="A19" s="13"/>
      <c r="B19" s="21" t="s">
        <v>13</v>
      </c>
      <c r="C19" s="20">
        <v>33.200000000000003</v>
      </c>
      <c r="D19" s="20">
        <v>30.3</v>
      </c>
      <c r="E19" s="33">
        <f t="shared" si="3"/>
        <v>0.91265060240963847</v>
      </c>
      <c r="F19" s="20">
        <v>21.8</v>
      </c>
      <c r="G19" s="33">
        <f t="shared" si="4"/>
        <v>0.65662650602409633</v>
      </c>
      <c r="H19" s="20">
        <f t="shared" si="6"/>
        <v>8.5</v>
      </c>
    </row>
    <row r="20" spans="1:11" s="6" customFormat="1" ht="30.75" customHeight="1">
      <c r="A20" s="13"/>
      <c r="B20" s="21" t="s">
        <v>14</v>
      </c>
      <c r="C20" s="20">
        <v>17</v>
      </c>
      <c r="D20" s="20">
        <v>10.5</v>
      </c>
      <c r="E20" s="33">
        <f t="shared" si="3"/>
        <v>0.61764705882352944</v>
      </c>
      <c r="F20" s="20">
        <v>7.3</v>
      </c>
      <c r="G20" s="33">
        <f t="shared" si="4"/>
        <v>0.42941176470588233</v>
      </c>
      <c r="H20" s="20">
        <f t="shared" si="6"/>
        <v>3.2</v>
      </c>
    </row>
    <row r="21" spans="1:11" s="6" customFormat="1" ht="30.75" customHeight="1">
      <c r="A21" s="13"/>
      <c r="B21" s="21" t="s">
        <v>15</v>
      </c>
      <c r="C21" s="20">
        <v>116.7</v>
      </c>
      <c r="D21" s="20">
        <v>110.1</v>
      </c>
      <c r="E21" s="33">
        <f t="shared" si="3"/>
        <v>0.94344473007712071</v>
      </c>
      <c r="F21" s="20">
        <v>103</v>
      </c>
      <c r="G21" s="33">
        <f t="shared" si="4"/>
        <v>0.88260497000856897</v>
      </c>
      <c r="H21" s="20">
        <f t="shared" si="6"/>
        <v>7.0999999999999943</v>
      </c>
      <c r="J21" s="8"/>
    </row>
    <row r="22" spans="1:11" s="6" customFormat="1" ht="30.75" customHeight="1">
      <c r="A22" s="13"/>
      <c r="B22" s="21" t="s">
        <v>16</v>
      </c>
      <c r="C22" s="20">
        <v>10.9</v>
      </c>
      <c r="D22" s="20">
        <v>5.9</v>
      </c>
      <c r="E22" s="33">
        <f t="shared" si="3"/>
        <v>0.54128440366972475</v>
      </c>
      <c r="F22" s="20">
        <v>2</v>
      </c>
      <c r="G22" s="33">
        <f t="shared" si="4"/>
        <v>0.18348623853211007</v>
      </c>
      <c r="H22" s="20">
        <f t="shared" si="6"/>
        <v>3.9000000000000004</v>
      </c>
    </row>
    <row r="23" spans="1:11" ht="30.75" customHeight="1">
      <c r="A23" s="13"/>
      <c r="B23" s="22" t="s">
        <v>17</v>
      </c>
      <c r="C23" s="20">
        <v>30.2</v>
      </c>
      <c r="D23" s="20">
        <v>23.6</v>
      </c>
      <c r="E23" s="33">
        <f t="shared" si="3"/>
        <v>0.78145695364238421</v>
      </c>
      <c r="F23" s="20">
        <v>18.600000000000001</v>
      </c>
      <c r="G23" s="33">
        <f t="shared" si="4"/>
        <v>0.61589403973509937</v>
      </c>
      <c r="H23" s="20">
        <f t="shared" si="6"/>
        <v>5</v>
      </c>
    </row>
    <row r="24" spans="1:11" s="6" customFormat="1" ht="30.75" customHeight="1">
      <c r="A24" s="13"/>
      <c r="B24" s="21" t="s">
        <v>18</v>
      </c>
      <c r="C24" s="20">
        <v>8.8000000000000007</v>
      </c>
      <c r="D24" s="20">
        <v>7</v>
      </c>
      <c r="E24" s="33">
        <f t="shared" si="3"/>
        <v>0.79545454545454541</v>
      </c>
      <c r="F24" s="20">
        <v>5.3</v>
      </c>
      <c r="G24" s="33">
        <f t="shared" si="4"/>
        <v>0.60227272727272718</v>
      </c>
      <c r="H24" s="20">
        <f t="shared" si="6"/>
        <v>1.7000000000000002</v>
      </c>
    </row>
    <row r="25" spans="1:11" s="6" customFormat="1" ht="30.75" customHeight="1">
      <c r="A25" s="13"/>
      <c r="B25" s="21" t="s">
        <v>19</v>
      </c>
      <c r="C25" s="20">
        <v>75.599999999999994</v>
      </c>
      <c r="D25" s="20">
        <v>52</v>
      </c>
      <c r="E25" s="33">
        <f t="shared" si="3"/>
        <v>0.6878306878306879</v>
      </c>
      <c r="F25" s="20">
        <v>42.1</v>
      </c>
      <c r="G25" s="33">
        <f t="shared" si="4"/>
        <v>0.55687830687830697</v>
      </c>
      <c r="H25" s="20">
        <f t="shared" si="6"/>
        <v>9.8999999999999986</v>
      </c>
    </row>
    <row r="26" spans="1:11" s="6" customFormat="1" ht="30.75" customHeight="1">
      <c r="A26" s="13"/>
      <c r="B26" s="21" t="s">
        <v>20</v>
      </c>
      <c r="C26" s="20">
        <v>32.799999999999997</v>
      </c>
      <c r="D26" s="20">
        <v>23.1</v>
      </c>
      <c r="E26" s="33">
        <f t="shared" si="3"/>
        <v>0.7042682926829269</v>
      </c>
      <c r="F26" s="20">
        <v>11.8</v>
      </c>
      <c r="G26" s="33">
        <f t="shared" si="4"/>
        <v>0.35975609756097565</v>
      </c>
      <c r="H26" s="20">
        <f t="shared" si="6"/>
        <v>11.3</v>
      </c>
    </row>
    <row r="27" spans="1:11" s="6" customFormat="1" ht="42" customHeight="1">
      <c r="A27" s="13"/>
      <c r="B27" s="19" t="s">
        <v>21</v>
      </c>
      <c r="C27" s="26">
        <f>SUM(C17:C26)</f>
        <v>1439.4</v>
      </c>
      <c r="D27" s="26">
        <f>SUM(D17:D26)</f>
        <v>1027</v>
      </c>
      <c r="E27" s="34">
        <f>D27/C27</f>
        <v>0.71349173266638877</v>
      </c>
      <c r="F27" s="26">
        <f>SUM(F17:F26)</f>
        <v>758.99999999999989</v>
      </c>
      <c r="G27" s="34">
        <f>F27/C27</f>
        <v>0.52730304293455599</v>
      </c>
      <c r="H27" s="26">
        <f>SUM(H17:H26)</f>
        <v>268</v>
      </c>
      <c r="I27" s="11"/>
      <c r="J27" s="8"/>
    </row>
    <row r="28" spans="1:11" ht="12" customHeight="1">
      <c r="H28" s="30"/>
    </row>
    <row r="29" spans="1:11" s="6" customFormat="1" ht="27.75" customHeight="1">
      <c r="A29" s="5"/>
      <c r="B29" s="70" t="s">
        <v>22</v>
      </c>
      <c r="C29" s="71"/>
      <c r="D29" s="71"/>
      <c r="E29" s="71"/>
      <c r="F29" s="71"/>
      <c r="G29" s="71"/>
      <c r="H29" s="71"/>
    </row>
    <row r="30" spans="1:11" s="6" customFormat="1" ht="33" customHeight="1">
      <c r="A30" s="5"/>
      <c r="B30" s="22" t="s">
        <v>23</v>
      </c>
      <c r="C30" s="20">
        <v>200.8</v>
      </c>
      <c r="D30" s="20">
        <v>121</v>
      </c>
      <c r="E30" s="33">
        <f t="shared" ref="E30:E33" si="7">D30/C30</f>
        <v>0.60258964143426297</v>
      </c>
      <c r="F30" s="20">
        <v>63.9</v>
      </c>
      <c r="G30" s="33">
        <f t="shared" ref="G30:G33" si="8">F30/C30</f>
        <v>0.31822709163346613</v>
      </c>
      <c r="H30" s="20">
        <f t="shared" ref="H30:H33" si="9">D30-F30</f>
        <v>57.1</v>
      </c>
      <c r="I30" s="8"/>
      <c r="J30" s="8"/>
      <c r="K30" s="8"/>
    </row>
    <row r="31" spans="1:11" s="6" customFormat="1" ht="33" customHeight="1">
      <c r="A31" s="5"/>
      <c r="B31" s="21" t="s">
        <v>24</v>
      </c>
      <c r="C31" s="20">
        <v>15.2</v>
      </c>
      <c r="D31" s="20">
        <v>3.8</v>
      </c>
      <c r="E31" s="33">
        <f t="shared" si="7"/>
        <v>0.25</v>
      </c>
      <c r="F31" s="20">
        <v>2</v>
      </c>
      <c r="G31" s="33">
        <f t="shared" si="8"/>
        <v>0.13157894736842105</v>
      </c>
      <c r="H31" s="20">
        <f t="shared" si="9"/>
        <v>1.7999999999999998</v>
      </c>
    </row>
    <row r="32" spans="1:11" ht="33" customHeight="1">
      <c r="A32" s="5"/>
      <c r="B32" s="21" t="s">
        <v>25</v>
      </c>
      <c r="C32" s="20">
        <v>12.5</v>
      </c>
      <c r="D32" s="20">
        <v>10.6</v>
      </c>
      <c r="E32" s="33">
        <f t="shared" si="7"/>
        <v>0.84799999999999998</v>
      </c>
      <c r="F32" s="20">
        <v>7.3</v>
      </c>
      <c r="G32" s="33">
        <f t="shared" si="8"/>
        <v>0.58399999999999996</v>
      </c>
      <c r="H32" s="20">
        <f t="shared" si="9"/>
        <v>3.3</v>
      </c>
    </row>
    <row r="33" spans="1:13" s="6" customFormat="1" ht="33" customHeight="1">
      <c r="A33" s="5"/>
      <c r="B33" s="21" t="s">
        <v>26</v>
      </c>
      <c r="C33" s="20">
        <v>22.1</v>
      </c>
      <c r="D33" s="20">
        <v>20</v>
      </c>
      <c r="E33" s="33">
        <f t="shared" si="7"/>
        <v>0.90497737556561075</v>
      </c>
      <c r="F33" s="20">
        <v>9.8000000000000007</v>
      </c>
      <c r="G33" s="33">
        <f t="shared" si="8"/>
        <v>0.4434389140271493</v>
      </c>
      <c r="H33" s="20">
        <f t="shared" si="9"/>
        <v>10.199999999999999</v>
      </c>
    </row>
    <row r="34" spans="1:13" s="6" customFormat="1" ht="45" customHeight="1">
      <c r="A34" s="5"/>
      <c r="B34" s="19" t="s">
        <v>27</v>
      </c>
      <c r="C34" s="26">
        <f>SUM(C30:C33)</f>
        <v>250.6</v>
      </c>
      <c r="D34" s="26">
        <f>SUM(D30:D33)</f>
        <v>155.4</v>
      </c>
      <c r="E34" s="34">
        <f>D34/C34</f>
        <v>0.62011173184357549</v>
      </c>
      <c r="F34" s="26">
        <f>SUM(F30:F33)</f>
        <v>83</v>
      </c>
      <c r="G34" s="34">
        <f>F34/C34</f>
        <v>0.33120510774142059</v>
      </c>
      <c r="H34" s="26">
        <f>SUM(H30:H33)</f>
        <v>72.399999999999991</v>
      </c>
      <c r="I34" s="11"/>
      <c r="J34" s="8"/>
    </row>
    <row r="35" spans="1:13" ht="12" customHeight="1">
      <c r="C35" s="7"/>
    </row>
    <row r="36" spans="1:13" s="6" customFormat="1" ht="26.25" customHeight="1">
      <c r="A36" s="5"/>
      <c r="B36" s="70" t="s">
        <v>0</v>
      </c>
      <c r="C36" s="71"/>
      <c r="D36" s="71"/>
      <c r="E36" s="71"/>
      <c r="F36" s="71"/>
      <c r="G36" s="71"/>
      <c r="H36" s="71"/>
    </row>
    <row r="37" spans="1:13" s="6" customFormat="1" ht="38.25" customHeight="1">
      <c r="A37" s="5"/>
      <c r="B37" s="22" t="s">
        <v>28</v>
      </c>
      <c r="C37" s="29">
        <v>192.6</v>
      </c>
      <c r="D37" s="20">
        <v>162.80000000000001</v>
      </c>
      <c r="E37" s="33">
        <f t="shared" ref="E37:E39" si="10">D37/C37</f>
        <v>0.84527518172377991</v>
      </c>
      <c r="F37" s="20">
        <v>100.8</v>
      </c>
      <c r="G37" s="33">
        <f t="shared" ref="G37:G39" si="11">F37/C37</f>
        <v>0.52336448598130836</v>
      </c>
      <c r="H37" s="20">
        <f t="shared" ref="H37:H39" si="12">D37-F37</f>
        <v>62.000000000000014</v>
      </c>
      <c r="I37" s="8"/>
      <c r="J37" s="8"/>
      <c r="K37" s="8"/>
    </row>
    <row r="38" spans="1:13" s="6" customFormat="1" ht="38.25" customHeight="1">
      <c r="A38" s="5"/>
      <c r="B38" s="21" t="s">
        <v>29</v>
      </c>
      <c r="C38" s="20">
        <v>22.5</v>
      </c>
      <c r="D38" s="20">
        <v>19.600000000000001</v>
      </c>
      <c r="E38" s="33">
        <f t="shared" si="10"/>
        <v>0.87111111111111117</v>
      </c>
      <c r="F38" s="20">
        <v>16</v>
      </c>
      <c r="G38" s="33">
        <f t="shared" si="11"/>
        <v>0.71111111111111114</v>
      </c>
      <c r="H38" s="20">
        <f t="shared" si="12"/>
        <v>3.6000000000000014</v>
      </c>
    </row>
    <row r="39" spans="1:13" ht="38.25" customHeight="1">
      <c r="A39" s="5"/>
      <c r="B39" s="21" t="s">
        <v>30</v>
      </c>
      <c r="C39" s="20">
        <v>11.6</v>
      </c>
      <c r="D39" s="20">
        <v>11</v>
      </c>
      <c r="E39" s="33">
        <f t="shared" si="10"/>
        <v>0.94827586206896552</v>
      </c>
      <c r="F39" s="20">
        <v>3.9</v>
      </c>
      <c r="G39" s="33">
        <f t="shared" si="11"/>
        <v>0.33620689655172414</v>
      </c>
      <c r="H39" s="20">
        <f t="shared" si="12"/>
        <v>7.1</v>
      </c>
      <c r="I39" s="14"/>
      <c r="J39" s="14"/>
      <c r="K39" s="14"/>
      <c r="L39" s="14"/>
      <c r="M39" s="14"/>
    </row>
    <row r="40" spans="1:13" s="6" customFormat="1" ht="42.75" customHeight="1">
      <c r="A40" s="5"/>
      <c r="B40" s="19" t="s">
        <v>31</v>
      </c>
      <c r="C40" s="26">
        <f>SUM(C37:C39)</f>
        <v>226.7</v>
      </c>
      <c r="D40" s="26">
        <f>SUM(D37:D39)</f>
        <v>193.4</v>
      </c>
      <c r="E40" s="34">
        <f>D40/C40</f>
        <v>0.85310983678870767</v>
      </c>
      <c r="F40" s="26">
        <f>SUM(F37:F39)</f>
        <v>120.7</v>
      </c>
      <c r="G40" s="34">
        <f>F40/C40</f>
        <v>0.53242170269078082</v>
      </c>
      <c r="H40" s="26">
        <f>SUM(H37:H39)</f>
        <v>72.700000000000017</v>
      </c>
      <c r="I40" s="11"/>
      <c r="J40" s="8"/>
    </row>
    <row r="41" spans="1:13" ht="13.5" customHeight="1">
      <c r="C41" s="7"/>
    </row>
    <row r="42" spans="1:13" s="6" customFormat="1" ht="29.25" customHeight="1">
      <c r="A42" s="5"/>
      <c r="B42" s="71" t="s">
        <v>32</v>
      </c>
      <c r="C42" s="71"/>
      <c r="D42" s="71"/>
      <c r="E42" s="71"/>
      <c r="F42" s="71"/>
      <c r="G42" s="71"/>
      <c r="H42" s="71"/>
      <c r="I42" s="8"/>
    </row>
    <row r="43" spans="1:13" s="6" customFormat="1" ht="33" customHeight="1">
      <c r="A43" s="5"/>
      <c r="B43" s="21" t="s">
        <v>33</v>
      </c>
      <c r="C43" s="20">
        <v>232.3</v>
      </c>
      <c r="D43" s="20">
        <v>161</v>
      </c>
      <c r="E43" s="33">
        <f t="shared" ref="E43:E51" si="13">D43/C43</f>
        <v>0.69306930693069302</v>
      </c>
      <c r="F43" s="20">
        <v>108.4</v>
      </c>
      <c r="G43" s="33">
        <f t="shared" ref="G43:G51" si="14">F43/C43</f>
        <v>0.46663796814464054</v>
      </c>
      <c r="H43" s="20">
        <f t="shared" ref="H43:H51" si="15">D43-F43</f>
        <v>52.599999999999994</v>
      </c>
      <c r="I43" s="8"/>
      <c r="J43" s="8"/>
      <c r="K43" s="8"/>
    </row>
    <row r="44" spans="1:13" s="6" customFormat="1" ht="33" customHeight="1">
      <c r="A44" s="5"/>
      <c r="B44" s="21" t="s">
        <v>34</v>
      </c>
      <c r="C44" s="20">
        <v>116.9</v>
      </c>
      <c r="D44" s="20">
        <v>70</v>
      </c>
      <c r="E44" s="33">
        <f t="shared" si="13"/>
        <v>0.59880239520958078</v>
      </c>
      <c r="F44" s="20">
        <v>47.7</v>
      </c>
      <c r="G44" s="33">
        <f t="shared" si="14"/>
        <v>0.40804106073567153</v>
      </c>
      <c r="H44" s="20">
        <f t="shared" si="15"/>
        <v>22.299999999999997</v>
      </c>
    </row>
    <row r="45" spans="1:13" ht="33" customHeight="1">
      <c r="A45" s="5"/>
      <c r="B45" s="21" t="s">
        <v>35</v>
      </c>
      <c r="C45" s="20">
        <v>109.9</v>
      </c>
      <c r="D45" s="20">
        <v>95</v>
      </c>
      <c r="E45" s="33">
        <f t="shared" si="13"/>
        <v>0.86442220200181974</v>
      </c>
      <c r="F45" s="20">
        <v>70.2</v>
      </c>
      <c r="G45" s="33">
        <f t="shared" si="14"/>
        <v>0.63876251137397633</v>
      </c>
      <c r="H45" s="20">
        <f t="shared" si="15"/>
        <v>24.799999999999997</v>
      </c>
    </row>
    <row r="46" spans="1:13" s="6" customFormat="1" ht="33" customHeight="1">
      <c r="A46" s="5"/>
      <c r="B46" s="21" t="s">
        <v>36</v>
      </c>
      <c r="C46" s="20">
        <v>46.8</v>
      </c>
      <c r="D46" s="20">
        <v>27.7</v>
      </c>
      <c r="E46" s="33">
        <f t="shared" si="13"/>
        <v>0.59188034188034189</v>
      </c>
      <c r="F46" s="20">
        <v>22.7</v>
      </c>
      <c r="G46" s="33">
        <f t="shared" si="14"/>
        <v>0.48504273504273504</v>
      </c>
      <c r="H46" s="20">
        <f t="shared" si="15"/>
        <v>5</v>
      </c>
    </row>
    <row r="47" spans="1:13" s="6" customFormat="1" ht="33" customHeight="1">
      <c r="A47" s="5"/>
      <c r="B47" s="21" t="s">
        <v>37</v>
      </c>
      <c r="C47" s="20">
        <v>17.8</v>
      </c>
      <c r="D47" s="20">
        <v>16.899999999999999</v>
      </c>
      <c r="E47" s="33">
        <f t="shared" si="13"/>
        <v>0.94943820224719089</v>
      </c>
      <c r="F47" s="20">
        <v>12.8</v>
      </c>
      <c r="G47" s="33">
        <f t="shared" si="14"/>
        <v>0.7191011235955056</v>
      </c>
      <c r="H47" s="20">
        <f t="shared" si="15"/>
        <v>4.0999999999999979</v>
      </c>
    </row>
    <row r="48" spans="1:13" s="6" customFormat="1" ht="33" customHeight="1">
      <c r="A48" s="5"/>
      <c r="B48" s="21" t="s">
        <v>38</v>
      </c>
      <c r="C48" s="20">
        <v>38.4</v>
      </c>
      <c r="D48" s="20">
        <v>35.6</v>
      </c>
      <c r="E48" s="33">
        <f t="shared" si="13"/>
        <v>0.92708333333333337</v>
      </c>
      <c r="F48" s="20">
        <v>11.5</v>
      </c>
      <c r="G48" s="33">
        <f t="shared" si="14"/>
        <v>0.29947916666666669</v>
      </c>
      <c r="H48" s="20">
        <f t="shared" si="15"/>
        <v>24.1</v>
      </c>
    </row>
    <row r="49" spans="1:13" s="6" customFormat="1" ht="33" customHeight="1">
      <c r="A49" s="5"/>
      <c r="B49" s="21" t="s">
        <v>39</v>
      </c>
      <c r="C49" s="20">
        <v>76.099999999999994</v>
      </c>
      <c r="D49" s="20">
        <v>46.3</v>
      </c>
      <c r="E49" s="33">
        <f t="shared" si="13"/>
        <v>0.60840998685939551</v>
      </c>
      <c r="F49" s="20">
        <v>20.2</v>
      </c>
      <c r="G49" s="33">
        <f t="shared" si="14"/>
        <v>0.26544021024967152</v>
      </c>
      <c r="H49" s="20">
        <f t="shared" si="15"/>
        <v>26.099999999999998</v>
      </c>
    </row>
    <row r="50" spans="1:13" s="6" customFormat="1" ht="33" customHeight="1">
      <c r="A50" s="5"/>
      <c r="B50" s="21" t="s">
        <v>40</v>
      </c>
      <c r="C50" s="20">
        <v>57.6</v>
      </c>
      <c r="D50" s="20">
        <v>21.7</v>
      </c>
      <c r="E50" s="33">
        <f t="shared" si="13"/>
        <v>0.3767361111111111</v>
      </c>
      <c r="F50" s="20">
        <v>10.4</v>
      </c>
      <c r="G50" s="33">
        <f t="shared" si="14"/>
        <v>0.18055555555555555</v>
      </c>
      <c r="H50" s="20">
        <f t="shared" si="15"/>
        <v>11.299999999999999</v>
      </c>
    </row>
    <row r="51" spans="1:13" ht="33" customHeight="1">
      <c r="A51" s="5"/>
      <c r="B51" s="21" t="s">
        <v>41</v>
      </c>
      <c r="C51" s="20">
        <v>16.2</v>
      </c>
      <c r="D51" s="20">
        <v>12.1</v>
      </c>
      <c r="E51" s="33">
        <f t="shared" si="13"/>
        <v>0.74691358024691357</v>
      </c>
      <c r="F51" s="20">
        <v>7.8</v>
      </c>
      <c r="G51" s="33">
        <f t="shared" si="14"/>
        <v>0.48148148148148151</v>
      </c>
      <c r="H51" s="20">
        <f t="shared" si="15"/>
        <v>4.3</v>
      </c>
    </row>
    <row r="52" spans="1:13" s="6" customFormat="1" ht="41.25" customHeight="1">
      <c r="A52" s="5"/>
      <c r="B52" s="19" t="s">
        <v>42</v>
      </c>
      <c r="C52" s="26">
        <f>SUM(C43:C51)</f>
        <v>712.00000000000011</v>
      </c>
      <c r="D52" s="26">
        <f>SUM(D43:D51)</f>
        <v>486.3</v>
      </c>
      <c r="E52" s="34">
        <f>D52/C52</f>
        <v>0.68300561797752801</v>
      </c>
      <c r="F52" s="26">
        <f>SUM(F43:F51)</f>
        <v>311.7</v>
      </c>
      <c r="G52" s="34">
        <f>F52/C52</f>
        <v>0.43778089887640442</v>
      </c>
      <c r="H52" s="26">
        <f>SUM(H43:H51)</f>
        <v>174.6</v>
      </c>
      <c r="I52" s="11"/>
      <c r="J52" s="8"/>
    </row>
    <row r="53" spans="1:13" ht="12.75" customHeight="1">
      <c r="C53" s="7"/>
    </row>
    <row r="54" spans="1:13" s="6" customFormat="1" ht="27" customHeight="1">
      <c r="A54" s="15"/>
      <c r="B54" s="71" t="s">
        <v>43</v>
      </c>
      <c r="C54" s="71"/>
      <c r="D54" s="71"/>
      <c r="E54" s="71"/>
      <c r="F54" s="71"/>
      <c r="G54" s="71"/>
      <c r="H54" s="71"/>
    </row>
    <row r="55" spans="1:13" s="6" customFormat="1" ht="33" customHeight="1">
      <c r="A55" s="15"/>
      <c r="B55" s="21" t="s">
        <v>44</v>
      </c>
      <c r="C55" s="20">
        <v>2166.1999999999998</v>
      </c>
      <c r="D55" s="20">
        <v>1631.4</v>
      </c>
      <c r="E55" s="33">
        <f t="shared" ref="E55:E60" si="16">D55/C55</f>
        <v>0.75311605576585738</v>
      </c>
      <c r="F55" s="20">
        <v>943.7</v>
      </c>
      <c r="G55" s="33">
        <f t="shared" ref="G55:G60" si="17">F55/C55</f>
        <v>0.43564767796140713</v>
      </c>
      <c r="H55" s="20">
        <f t="shared" ref="H55:H60" si="18">D55-F55</f>
        <v>687.7</v>
      </c>
      <c r="I55" s="8"/>
      <c r="J55" s="8"/>
      <c r="K55" s="8"/>
      <c r="L55" s="8"/>
    </row>
    <row r="56" spans="1:13" s="6" customFormat="1" ht="33" customHeight="1">
      <c r="A56" s="15"/>
      <c r="B56" s="21" t="s">
        <v>45</v>
      </c>
      <c r="C56" s="20">
        <v>38.1</v>
      </c>
      <c r="D56" s="20">
        <v>15.5</v>
      </c>
      <c r="E56" s="33">
        <f t="shared" si="16"/>
        <v>0.40682414698162728</v>
      </c>
      <c r="F56" s="20">
        <v>9.4</v>
      </c>
      <c r="G56" s="33">
        <f t="shared" si="17"/>
        <v>0.24671916010498687</v>
      </c>
      <c r="H56" s="20">
        <f t="shared" si="18"/>
        <v>6.1</v>
      </c>
      <c r="J56" s="8"/>
    </row>
    <row r="57" spans="1:13" s="6" customFormat="1" ht="33" customHeight="1">
      <c r="A57" s="15"/>
      <c r="B57" s="21" t="s">
        <v>46</v>
      </c>
      <c r="C57" s="20">
        <v>59.3</v>
      </c>
      <c r="D57" s="20">
        <v>45.5</v>
      </c>
      <c r="E57" s="33">
        <f t="shared" si="16"/>
        <v>0.76728499156829688</v>
      </c>
      <c r="F57" s="20">
        <v>10.5</v>
      </c>
      <c r="G57" s="33">
        <f t="shared" si="17"/>
        <v>0.17706576728499157</v>
      </c>
      <c r="H57" s="20">
        <f t="shared" si="18"/>
        <v>35</v>
      </c>
    </row>
    <row r="58" spans="1:13" s="6" customFormat="1" ht="33" customHeight="1">
      <c r="A58" s="15"/>
      <c r="B58" s="21" t="s">
        <v>47</v>
      </c>
      <c r="C58" s="20">
        <v>64.2</v>
      </c>
      <c r="D58" s="20">
        <v>25.2</v>
      </c>
      <c r="E58" s="33">
        <f t="shared" si="16"/>
        <v>0.3925233644859813</v>
      </c>
      <c r="F58" s="20">
        <v>16.600000000000001</v>
      </c>
      <c r="G58" s="33">
        <f t="shared" si="17"/>
        <v>0.25856697819314645</v>
      </c>
      <c r="H58" s="20">
        <f t="shared" si="18"/>
        <v>8.5999999999999979</v>
      </c>
      <c r="J58" s="8"/>
    </row>
    <row r="59" spans="1:13" s="6" customFormat="1" ht="33" customHeight="1">
      <c r="A59" s="15"/>
      <c r="B59" s="21" t="s">
        <v>48</v>
      </c>
      <c r="C59" s="20">
        <v>40</v>
      </c>
      <c r="D59" s="20">
        <v>36</v>
      </c>
      <c r="E59" s="33">
        <f t="shared" si="16"/>
        <v>0.9</v>
      </c>
      <c r="F59" s="20">
        <v>23.1</v>
      </c>
      <c r="G59" s="33">
        <f t="shared" si="17"/>
        <v>0.57750000000000001</v>
      </c>
      <c r="H59" s="20">
        <f t="shared" si="18"/>
        <v>12.899999999999999</v>
      </c>
    </row>
    <row r="60" spans="1:13" s="6" customFormat="1" ht="33" customHeight="1">
      <c r="A60" s="15"/>
      <c r="B60" s="21" t="s">
        <v>49</v>
      </c>
      <c r="C60" s="20">
        <v>87.5</v>
      </c>
      <c r="D60" s="20">
        <v>43</v>
      </c>
      <c r="E60" s="33">
        <f t="shared" si="16"/>
        <v>0.49142857142857144</v>
      </c>
      <c r="F60" s="20">
        <v>24.6</v>
      </c>
      <c r="G60" s="33">
        <f t="shared" si="17"/>
        <v>0.28114285714285714</v>
      </c>
      <c r="H60" s="20">
        <f t="shared" si="18"/>
        <v>18.399999999999999</v>
      </c>
    </row>
    <row r="61" spans="1:13" s="6" customFormat="1" ht="42" customHeight="1">
      <c r="A61" s="15"/>
      <c r="B61" s="19" t="s">
        <v>50</v>
      </c>
      <c r="C61" s="26">
        <f>SUM(C55:C60)</f>
        <v>2455.2999999999997</v>
      </c>
      <c r="D61" s="26">
        <f>SUM(D55:D60)</f>
        <v>1796.6000000000001</v>
      </c>
      <c r="E61" s="34">
        <f>D61/C61</f>
        <v>0.73172321101291093</v>
      </c>
      <c r="F61" s="26">
        <f>SUM(F55:F60)</f>
        <v>1027.9000000000001</v>
      </c>
      <c r="G61" s="34">
        <f>F61/C61</f>
        <v>0.41864537938337482</v>
      </c>
      <c r="H61" s="26">
        <f>SUM(H55:H60)</f>
        <v>768.7</v>
      </c>
      <c r="I61" s="11"/>
      <c r="J61" s="11"/>
      <c r="K61" s="11"/>
      <c r="L61" s="11"/>
      <c r="M61" s="11"/>
    </row>
    <row r="62" spans="1:13" ht="13.5" customHeight="1">
      <c r="C62" s="7"/>
    </row>
    <row r="63" spans="1:13" s="6" customFormat="1" ht="31.5" customHeight="1">
      <c r="A63" s="15"/>
      <c r="B63" s="71" t="s">
        <v>51</v>
      </c>
      <c r="C63" s="71"/>
      <c r="D63" s="71"/>
      <c r="E63" s="71"/>
      <c r="F63" s="71"/>
      <c r="G63" s="71"/>
      <c r="H63" s="71"/>
    </row>
    <row r="64" spans="1:13" ht="33" customHeight="1">
      <c r="A64" s="15"/>
      <c r="B64" s="21" t="s">
        <v>52</v>
      </c>
      <c r="C64" s="20">
        <v>189.5</v>
      </c>
      <c r="D64" s="20">
        <v>162.1</v>
      </c>
      <c r="E64" s="33">
        <f t="shared" ref="E64:E69" si="19">D64/C64</f>
        <v>0.85540897097625324</v>
      </c>
      <c r="F64" s="20">
        <v>85.7</v>
      </c>
      <c r="G64" s="33">
        <f t="shared" ref="G64:G69" si="20">F64/C64</f>
        <v>0.45224274406332454</v>
      </c>
      <c r="H64" s="20">
        <f t="shared" ref="H64:H69" si="21">D64-F64</f>
        <v>76.399999999999991</v>
      </c>
    </row>
    <row r="65" spans="1:12" s="6" customFormat="1" ht="33" customHeight="1">
      <c r="A65" s="15"/>
      <c r="B65" s="21" t="s">
        <v>53</v>
      </c>
      <c r="C65" s="20">
        <v>34.200000000000003</v>
      </c>
      <c r="D65" s="20">
        <v>28.2</v>
      </c>
      <c r="E65" s="33">
        <f t="shared" si="19"/>
        <v>0.82456140350877183</v>
      </c>
      <c r="F65" s="20">
        <v>22.5</v>
      </c>
      <c r="G65" s="33">
        <f t="shared" si="20"/>
        <v>0.6578947368421052</v>
      </c>
      <c r="H65" s="20">
        <f t="shared" si="21"/>
        <v>5.6999999999999993</v>
      </c>
      <c r="I65" s="8"/>
      <c r="J65" s="8"/>
    </row>
    <row r="66" spans="1:12" s="6" customFormat="1" ht="33" customHeight="1">
      <c r="A66" s="15"/>
      <c r="B66" s="21" t="s">
        <v>54</v>
      </c>
      <c r="C66" s="20">
        <v>4.5999999999999996</v>
      </c>
      <c r="D66" s="20">
        <v>4.5</v>
      </c>
      <c r="E66" s="33">
        <f t="shared" si="19"/>
        <v>0.97826086956521752</v>
      </c>
      <c r="F66" s="20">
        <v>2.7</v>
      </c>
      <c r="G66" s="33">
        <f t="shared" si="20"/>
        <v>0.58695652173913049</v>
      </c>
      <c r="H66" s="20">
        <f t="shared" si="21"/>
        <v>1.7999999999999998</v>
      </c>
      <c r="I66" s="3"/>
      <c r="J66" s="8"/>
    </row>
    <row r="67" spans="1:12" s="6" customFormat="1" ht="33" customHeight="1">
      <c r="A67" s="15"/>
      <c r="B67" s="21" t="s">
        <v>55</v>
      </c>
      <c r="C67" s="20">
        <v>16.399999999999999</v>
      </c>
      <c r="D67" s="20">
        <v>16.3</v>
      </c>
      <c r="E67" s="33">
        <f t="shared" si="19"/>
        <v>0.99390243902439035</v>
      </c>
      <c r="F67" s="20">
        <v>14.5</v>
      </c>
      <c r="G67" s="33">
        <f t="shared" si="20"/>
        <v>0.88414634146341475</v>
      </c>
      <c r="H67" s="20">
        <f t="shared" si="21"/>
        <v>1.8000000000000007</v>
      </c>
      <c r="I67" s="3"/>
      <c r="J67" s="8"/>
    </row>
    <row r="68" spans="1:12" s="6" customFormat="1" ht="33" customHeight="1">
      <c r="A68" s="15"/>
      <c r="B68" s="21" t="s">
        <v>56</v>
      </c>
      <c r="C68" s="20">
        <v>61.7</v>
      </c>
      <c r="D68" s="20">
        <v>49.4</v>
      </c>
      <c r="E68" s="33">
        <f t="shared" si="19"/>
        <v>0.80064829821717987</v>
      </c>
      <c r="F68" s="20">
        <v>20.8</v>
      </c>
      <c r="G68" s="33">
        <f t="shared" si="20"/>
        <v>0.33711507293354942</v>
      </c>
      <c r="H68" s="20">
        <f t="shared" si="21"/>
        <v>28.599999999999998</v>
      </c>
      <c r="I68" s="3"/>
      <c r="J68" s="8"/>
    </row>
    <row r="69" spans="1:12" s="6" customFormat="1" ht="33" customHeight="1">
      <c r="A69" s="15"/>
      <c r="B69" s="21" t="s">
        <v>57</v>
      </c>
      <c r="C69" s="20">
        <v>340.5</v>
      </c>
      <c r="D69" s="20">
        <v>318.8</v>
      </c>
      <c r="E69" s="33">
        <f t="shared" si="19"/>
        <v>0.93627019089574159</v>
      </c>
      <c r="F69" s="20">
        <v>191.9</v>
      </c>
      <c r="G69" s="33">
        <f t="shared" si="20"/>
        <v>0.56358296622613802</v>
      </c>
      <c r="H69" s="20">
        <f t="shared" si="21"/>
        <v>126.9</v>
      </c>
      <c r="I69" s="14"/>
      <c r="J69" s="8"/>
    </row>
    <row r="70" spans="1:12" s="6" customFormat="1" ht="45.75" customHeight="1">
      <c r="A70" s="15"/>
      <c r="B70" s="23" t="s">
        <v>58</v>
      </c>
      <c r="C70" s="27">
        <f>SUM(C64:C69)</f>
        <v>646.9</v>
      </c>
      <c r="D70" s="28">
        <f>SUM(D64:D69)</f>
        <v>579.29999999999995</v>
      </c>
      <c r="E70" s="34">
        <f>D70/C70</f>
        <v>0.89550162312567627</v>
      </c>
      <c r="F70" s="28">
        <f>SUM(F64:F69)</f>
        <v>338.1</v>
      </c>
      <c r="G70" s="34">
        <f>F70/C70</f>
        <v>0.52264646776936163</v>
      </c>
      <c r="H70" s="28">
        <f>SUM(H64:H69)</f>
        <v>241.2</v>
      </c>
      <c r="I70" s="11"/>
      <c r="J70" s="8"/>
    </row>
    <row r="71" spans="1:12" ht="15.75" customHeight="1">
      <c r="C71" s="14"/>
      <c r="D71" s="14"/>
      <c r="E71" s="14"/>
      <c r="F71" s="14"/>
      <c r="G71" s="14"/>
    </row>
    <row r="72" spans="1:12" s="6" customFormat="1" ht="29.25" customHeight="1">
      <c r="A72" s="5"/>
      <c r="B72" s="71" t="s">
        <v>59</v>
      </c>
      <c r="C72" s="71"/>
      <c r="D72" s="71"/>
      <c r="E72" s="71"/>
      <c r="F72" s="71"/>
      <c r="G72" s="71"/>
      <c r="H72" s="71"/>
      <c r="I72" s="3"/>
      <c r="J72" s="8"/>
    </row>
    <row r="73" spans="1:12" ht="33" customHeight="1">
      <c r="A73" s="5"/>
      <c r="B73" s="21" t="s">
        <v>60</v>
      </c>
      <c r="C73" s="20">
        <v>484.1</v>
      </c>
      <c r="D73" s="20">
        <v>435.3</v>
      </c>
      <c r="E73" s="33">
        <f t="shared" ref="E73:E77" si="22">D73/C73</f>
        <v>0.89919438132617224</v>
      </c>
      <c r="F73" s="20">
        <v>210.8</v>
      </c>
      <c r="G73" s="33">
        <f t="shared" ref="G73:G77" si="23">F73/C73</f>
        <v>0.43544722164841976</v>
      </c>
      <c r="H73" s="20">
        <f t="shared" ref="H73:H77" si="24">D73-F73</f>
        <v>224.5</v>
      </c>
    </row>
    <row r="74" spans="1:12" s="6" customFormat="1" ht="33" customHeight="1">
      <c r="A74" s="5"/>
      <c r="B74" s="21" t="s">
        <v>61</v>
      </c>
      <c r="C74" s="20">
        <v>12.6</v>
      </c>
      <c r="D74" s="20">
        <v>8.6999999999999993</v>
      </c>
      <c r="E74" s="33">
        <f t="shared" si="22"/>
        <v>0.69047619047619047</v>
      </c>
      <c r="F74" s="20">
        <v>2.8</v>
      </c>
      <c r="G74" s="33">
        <f t="shared" si="23"/>
        <v>0.22222222222222221</v>
      </c>
      <c r="H74" s="20">
        <f t="shared" si="24"/>
        <v>5.8999999999999995</v>
      </c>
    </row>
    <row r="75" spans="1:12" s="6" customFormat="1" ht="33" customHeight="1">
      <c r="A75" s="5"/>
      <c r="B75" s="21" t="s">
        <v>62</v>
      </c>
      <c r="C75" s="20">
        <v>68.5</v>
      </c>
      <c r="D75" s="20">
        <v>21.9</v>
      </c>
      <c r="E75" s="33">
        <f t="shared" si="22"/>
        <v>0.31970802919708025</v>
      </c>
      <c r="F75" s="20">
        <v>10.1</v>
      </c>
      <c r="G75" s="33">
        <f t="shared" si="23"/>
        <v>0.14744525547445256</v>
      </c>
      <c r="H75" s="20">
        <f t="shared" si="24"/>
        <v>11.799999999999999</v>
      </c>
      <c r="I75" s="3"/>
      <c r="J75" s="8"/>
    </row>
    <row r="76" spans="1:12" s="6" customFormat="1" ht="33" customHeight="1">
      <c r="A76" s="5"/>
      <c r="B76" s="21" t="s">
        <v>63</v>
      </c>
      <c r="C76" s="20">
        <v>16.5</v>
      </c>
      <c r="D76" s="20">
        <v>14.4</v>
      </c>
      <c r="E76" s="33">
        <f t="shared" si="22"/>
        <v>0.8727272727272728</v>
      </c>
      <c r="F76" s="20">
        <v>8.6999999999999993</v>
      </c>
      <c r="G76" s="33">
        <f t="shared" si="23"/>
        <v>0.52727272727272723</v>
      </c>
      <c r="H76" s="20">
        <f t="shared" si="24"/>
        <v>5.7000000000000011</v>
      </c>
      <c r="I76" s="3"/>
      <c r="J76" s="8"/>
    </row>
    <row r="77" spans="1:12" s="6" customFormat="1" ht="33" customHeight="1">
      <c r="A77" s="5"/>
      <c r="B77" s="21" t="s">
        <v>64</v>
      </c>
      <c r="C77" s="20">
        <v>27.1</v>
      </c>
      <c r="D77" s="20">
        <v>21.2</v>
      </c>
      <c r="E77" s="33">
        <f t="shared" si="22"/>
        <v>0.78228782287822873</v>
      </c>
      <c r="F77" s="20">
        <v>14.3</v>
      </c>
      <c r="G77" s="33">
        <f t="shared" si="23"/>
        <v>0.52767527675276749</v>
      </c>
      <c r="H77" s="20">
        <f t="shared" si="24"/>
        <v>6.8999999999999986</v>
      </c>
      <c r="I77" s="3"/>
      <c r="J77" s="8"/>
    </row>
    <row r="78" spans="1:12" s="6" customFormat="1" ht="44.25" customHeight="1">
      <c r="A78" s="5"/>
      <c r="B78" s="23" t="s">
        <v>65</v>
      </c>
      <c r="C78" s="27">
        <f>SUM(C73:C77)</f>
        <v>608.80000000000007</v>
      </c>
      <c r="D78" s="28">
        <f>SUM(D73:D77)</f>
        <v>501.49999999999994</v>
      </c>
      <c r="E78" s="34">
        <f>D78/C78</f>
        <v>0.82375164257555833</v>
      </c>
      <c r="F78" s="28">
        <f>SUM(F73:F77)</f>
        <v>246.70000000000002</v>
      </c>
      <c r="G78" s="34">
        <f>F78/C78</f>
        <v>0.40522339027595267</v>
      </c>
      <c r="H78" s="27">
        <f>SUM(H73:H77)</f>
        <v>254.8</v>
      </c>
      <c r="I78" s="11"/>
      <c r="J78" s="8"/>
      <c r="K78" s="8"/>
      <c r="L78" s="8"/>
    </row>
    <row r="79" spans="1:12" ht="15.75" customHeight="1">
      <c r="H79" s="14"/>
      <c r="I79" s="14"/>
      <c r="J79" s="14"/>
      <c r="K79" s="14"/>
      <c r="L79" s="14"/>
    </row>
    <row r="80" spans="1:12" s="6" customFormat="1" ht="25.5" customHeight="1">
      <c r="A80" s="5"/>
      <c r="B80" s="69" t="s">
        <v>66</v>
      </c>
      <c r="C80" s="69"/>
      <c r="D80" s="69"/>
      <c r="E80" s="69"/>
      <c r="F80" s="69"/>
      <c r="G80" s="69"/>
      <c r="H80" s="69"/>
    </row>
    <row r="81" spans="1:13" ht="33" customHeight="1">
      <c r="A81" s="5"/>
      <c r="B81" s="21" t="s">
        <v>67</v>
      </c>
      <c r="C81" s="20">
        <v>64.7</v>
      </c>
      <c r="D81" s="20">
        <v>52</v>
      </c>
      <c r="E81" s="33">
        <f t="shared" ref="E81:E86" si="25">D81/C81</f>
        <v>0.80370942812982993</v>
      </c>
      <c r="F81" s="20">
        <v>38.5</v>
      </c>
      <c r="G81" s="33">
        <f t="shared" ref="G81:G86" si="26">F81/C81</f>
        <v>0.59505409582689328</v>
      </c>
      <c r="H81" s="20">
        <f t="shared" ref="H81:H86" si="27">D81-F81</f>
        <v>13.5</v>
      </c>
    </row>
    <row r="82" spans="1:13" ht="33" customHeight="1">
      <c r="A82" s="5"/>
      <c r="B82" s="21" t="s">
        <v>68</v>
      </c>
      <c r="C82" s="20">
        <v>11.8</v>
      </c>
      <c r="D82" s="20">
        <v>7.5</v>
      </c>
      <c r="E82" s="33">
        <f t="shared" si="25"/>
        <v>0.63559322033898302</v>
      </c>
      <c r="F82" s="20">
        <v>4.5999999999999996</v>
      </c>
      <c r="G82" s="33">
        <f t="shared" si="26"/>
        <v>0.38983050847457623</v>
      </c>
      <c r="H82" s="20">
        <f t="shared" si="27"/>
        <v>2.9000000000000004</v>
      </c>
    </row>
    <row r="83" spans="1:13" ht="33" customHeight="1">
      <c r="A83" s="5"/>
      <c r="B83" s="21" t="s">
        <v>69</v>
      </c>
      <c r="C83" s="20">
        <v>17.5</v>
      </c>
      <c r="D83" s="20">
        <v>11.5</v>
      </c>
      <c r="E83" s="33">
        <f t="shared" si="25"/>
        <v>0.65714285714285714</v>
      </c>
      <c r="F83" s="20">
        <v>7.1</v>
      </c>
      <c r="G83" s="33">
        <f t="shared" si="26"/>
        <v>0.40571428571428569</v>
      </c>
      <c r="H83" s="20">
        <f t="shared" si="27"/>
        <v>4.4000000000000004</v>
      </c>
    </row>
    <row r="84" spans="1:13" ht="33" customHeight="1">
      <c r="A84" s="5"/>
      <c r="B84" s="21" t="s">
        <v>70</v>
      </c>
      <c r="C84" s="20">
        <v>84.9</v>
      </c>
      <c r="D84" s="20">
        <v>41.3</v>
      </c>
      <c r="E84" s="33">
        <f t="shared" si="25"/>
        <v>0.48645465253239101</v>
      </c>
      <c r="F84" s="20">
        <v>15.7</v>
      </c>
      <c r="G84" s="33">
        <f t="shared" si="26"/>
        <v>0.18492343934040045</v>
      </c>
      <c r="H84" s="20">
        <f t="shared" si="27"/>
        <v>25.599999999999998</v>
      </c>
    </row>
    <row r="85" spans="1:13" s="6" customFormat="1" ht="33" customHeight="1">
      <c r="A85" s="5"/>
      <c r="B85" s="21" t="s">
        <v>71</v>
      </c>
      <c r="C85" s="20">
        <v>23.1</v>
      </c>
      <c r="D85" s="20">
        <v>14.3</v>
      </c>
      <c r="E85" s="33">
        <f t="shared" si="25"/>
        <v>0.61904761904761907</v>
      </c>
      <c r="F85" s="20">
        <v>11.9</v>
      </c>
      <c r="G85" s="33">
        <f t="shared" si="26"/>
        <v>0.51515151515151514</v>
      </c>
      <c r="H85" s="20">
        <f t="shared" si="27"/>
        <v>2.4000000000000004</v>
      </c>
      <c r="I85" s="3"/>
      <c r="J85" s="8"/>
    </row>
    <row r="86" spans="1:13" ht="33" customHeight="1">
      <c r="A86" s="5"/>
      <c r="B86" s="21" t="s">
        <v>72</v>
      </c>
      <c r="C86" s="20">
        <v>19.7</v>
      </c>
      <c r="D86" s="20">
        <v>15.7</v>
      </c>
      <c r="E86" s="33">
        <f t="shared" si="25"/>
        <v>0.79695431472081213</v>
      </c>
      <c r="F86" s="20">
        <v>15.1</v>
      </c>
      <c r="G86" s="33">
        <f t="shared" si="26"/>
        <v>0.76649746192893398</v>
      </c>
      <c r="H86" s="20">
        <f t="shared" si="27"/>
        <v>0.59999999999999964</v>
      </c>
    </row>
    <row r="87" spans="1:13" ht="42.75" customHeight="1">
      <c r="A87" s="5"/>
      <c r="B87" s="23" t="s">
        <v>73</v>
      </c>
      <c r="C87" s="27">
        <f>SUM(C81:C86)</f>
        <v>221.7</v>
      </c>
      <c r="D87" s="28">
        <f>SUM(D81:D86)</f>
        <v>142.29999999999998</v>
      </c>
      <c r="E87" s="34">
        <f>D87/C87</f>
        <v>0.64185836716283262</v>
      </c>
      <c r="F87" s="28">
        <f>SUM(F81:F86)</f>
        <v>92.9</v>
      </c>
      <c r="G87" s="34">
        <f>F87/C87</f>
        <v>0.41903473161930543</v>
      </c>
      <c r="H87" s="28">
        <f>SUM(H81:H86)</f>
        <v>49.399999999999991</v>
      </c>
      <c r="I87" s="14"/>
      <c r="J87" s="14"/>
    </row>
    <row r="88" spans="1:13" ht="12" customHeight="1">
      <c r="C88" s="14"/>
      <c r="D88" s="14"/>
      <c r="E88" s="14"/>
      <c r="F88" s="14"/>
      <c r="G88" s="14"/>
      <c r="H88" s="14"/>
      <c r="I88" s="14"/>
      <c r="J88" s="14"/>
      <c r="K88" s="14"/>
      <c r="L88" s="14"/>
    </row>
    <row r="89" spans="1:13" ht="30" customHeight="1">
      <c r="A89" s="5"/>
      <c r="B89" s="69" t="s">
        <v>74</v>
      </c>
      <c r="C89" s="69"/>
      <c r="D89" s="69"/>
      <c r="E89" s="69"/>
      <c r="F89" s="69"/>
      <c r="G89" s="69"/>
      <c r="H89" s="69"/>
    </row>
    <row r="90" spans="1:13" ht="34.5" customHeight="1">
      <c r="A90" s="5"/>
      <c r="B90" s="21" t="s">
        <v>75</v>
      </c>
      <c r="C90" s="20">
        <v>249.9</v>
      </c>
      <c r="D90" s="20">
        <v>200.2</v>
      </c>
      <c r="E90" s="33">
        <f t="shared" ref="E90:E92" si="28">D90/C90</f>
        <v>0.80112044817927164</v>
      </c>
      <c r="F90" s="20">
        <v>140.9</v>
      </c>
      <c r="G90" s="33">
        <f t="shared" ref="G90:G92" si="29">F90/C90</f>
        <v>0.56382553021208481</v>
      </c>
      <c r="H90" s="20">
        <f t="shared" ref="H90:H92" si="30">D90-F90</f>
        <v>59.299999999999983</v>
      </c>
    </row>
    <row r="91" spans="1:13" ht="34.5" customHeight="1">
      <c r="A91" s="5"/>
      <c r="B91" s="21" t="s">
        <v>76</v>
      </c>
      <c r="C91" s="20">
        <v>115.7</v>
      </c>
      <c r="D91" s="20">
        <v>101.1</v>
      </c>
      <c r="E91" s="33">
        <f t="shared" si="28"/>
        <v>0.8738115816767501</v>
      </c>
      <c r="F91" s="20">
        <v>56.1</v>
      </c>
      <c r="G91" s="33">
        <f t="shared" si="29"/>
        <v>0.48487467588591182</v>
      </c>
      <c r="H91" s="20">
        <f t="shared" si="30"/>
        <v>44.999999999999993</v>
      </c>
      <c r="I91" s="14"/>
      <c r="J91" s="14"/>
      <c r="K91" s="14"/>
      <c r="L91" s="14"/>
      <c r="M91" s="14"/>
    </row>
    <row r="92" spans="1:13" ht="34.5" customHeight="1">
      <c r="A92" s="5"/>
      <c r="B92" s="21" t="s">
        <v>77</v>
      </c>
      <c r="C92" s="20">
        <v>32.200000000000003</v>
      </c>
      <c r="D92" s="20">
        <v>27.1</v>
      </c>
      <c r="E92" s="33">
        <f t="shared" si="28"/>
        <v>0.84161490683229812</v>
      </c>
      <c r="F92" s="20">
        <v>17.600000000000001</v>
      </c>
      <c r="G92" s="33">
        <f t="shared" si="29"/>
        <v>0.54658385093167705</v>
      </c>
      <c r="H92" s="20">
        <f t="shared" si="30"/>
        <v>9.5</v>
      </c>
      <c r="I92" s="14"/>
      <c r="J92" s="14"/>
      <c r="K92" s="14"/>
      <c r="L92" s="14"/>
      <c r="M92" s="14"/>
    </row>
    <row r="93" spans="1:13" ht="42" customHeight="1">
      <c r="A93" s="5"/>
      <c r="B93" s="23" t="s">
        <v>78</v>
      </c>
      <c r="C93" s="27">
        <f>SUM(C90:C92)</f>
        <v>397.8</v>
      </c>
      <c r="D93" s="28">
        <f>SUM(D90:D92)</f>
        <v>328.4</v>
      </c>
      <c r="E93" s="34">
        <f>D93/C93</f>
        <v>0.82554047259929608</v>
      </c>
      <c r="F93" s="28">
        <f>SUM(F90:F92)</f>
        <v>214.6</v>
      </c>
      <c r="G93" s="34">
        <f>F93/C93</f>
        <v>0.53946706887883356</v>
      </c>
      <c r="H93" s="28">
        <f>SUM(H90:H92)</f>
        <v>113.79999999999998</v>
      </c>
      <c r="I93" s="11"/>
      <c r="J93" s="14"/>
    </row>
    <row r="94" spans="1:13" ht="18.75" customHeight="1">
      <c r="C94" s="7"/>
      <c r="H94" s="14"/>
      <c r="I94" s="14"/>
      <c r="J94" s="14"/>
      <c r="K94" s="14"/>
      <c r="L94" s="14"/>
    </row>
    <row r="95" spans="1:13" ht="29.25" customHeight="1">
      <c r="A95" s="13"/>
      <c r="B95" s="69" t="s">
        <v>79</v>
      </c>
      <c r="C95" s="69"/>
      <c r="D95" s="69"/>
      <c r="E95" s="69"/>
      <c r="F95" s="69"/>
      <c r="G95" s="69"/>
      <c r="H95" s="69"/>
    </row>
    <row r="96" spans="1:13" ht="29.25" customHeight="1">
      <c r="A96" s="13"/>
      <c r="B96" s="21" t="s">
        <v>80</v>
      </c>
      <c r="C96" s="20">
        <v>147.1</v>
      </c>
      <c r="D96" s="20">
        <v>119.5</v>
      </c>
      <c r="E96" s="33">
        <f t="shared" ref="E96:E99" si="31">D96/C96</f>
        <v>0.81237253569000678</v>
      </c>
      <c r="F96" s="20">
        <v>56.3</v>
      </c>
      <c r="G96" s="33">
        <f t="shared" ref="G96:G99" si="32">F96/C96</f>
        <v>0.38273283480625425</v>
      </c>
      <c r="H96" s="20">
        <f t="shared" ref="H96:H99" si="33">D96-F96</f>
        <v>63.2</v>
      </c>
    </row>
    <row r="97" spans="1:54" ht="29.25" customHeight="1">
      <c r="A97" s="13"/>
      <c r="B97" s="21" t="s">
        <v>81</v>
      </c>
      <c r="C97" s="20">
        <v>910.9</v>
      </c>
      <c r="D97" s="20">
        <v>687.9</v>
      </c>
      <c r="E97" s="33">
        <f t="shared" si="31"/>
        <v>0.75518717751674169</v>
      </c>
      <c r="F97" s="20">
        <v>537.20000000000005</v>
      </c>
      <c r="G97" s="33">
        <f t="shared" si="32"/>
        <v>0.58974640465473716</v>
      </c>
      <c r="H97" s="20">
        <f t="shared" si="33"/>
        <v>150.69999999999993</v>
      </c>
    </row>
    <row r="98" spans="1:54" ht="29.25" customHeight="1">
      <c r="A98" s="13"/>
      <c r="B98" s="21" t="s">
        <v>82</v>
      </c>
      <c r="C98" s="20">
        <v>39.299999999999997</v>
      </c>
      <c r="D98" s="20">
        <v>21.4</v>
      </c>
      <c r="E98" s="33">
        <f t="shared" si="31"/>
        <v>0.54452926208651398</v>
      </c>
      <c r="F98" s="20">
        <v>12.2</v>
      </c>
      <c r="G98" s="33">
        <f t="shared" si="32"/>
        <v>0.31043256997455471</v>
      </c>
      <c r="H98" s="20">
        <f t="shared" si="33"/>
        <v>9.1999999999999993</v>
      </c>
    </row>
    <row r="99" spans="1:54" ht="29.25" customHeight="1">
      <c r="A99" s="13"/>
      <c r="B99" s="21" t="s">
        <v>83</v>
      </c>
      <c r="C99" s="20">
        <v>8.1999999999999993</v>
      </c>
      <c r="D99" s="20">
        <v>6.3</v>
      </c>
      <c r="E99" s="33">
        <f t="shared" si="31"/>
        <v>0.76829268292682928</v>
      </c>
      <c r="F99" s="20">
        <v>1.8</v>
      </c>
      <c r="G99" s="33">
        <f t="shared" si="32"/>
        <v>0.21951219512195125</v>
      </c>
      <c r="H99" s="31">
        <f t="shared" si="33"/>
        <v>4.5</v>
      </c>
      <c r="J99" s="14"/>
    </row>
    <row r="100" spans="1:54" ht="42.75" customHeight="1">
      <c r="A100" s="13"/>
      <c r="B100" s="23" t="s">
        <v>84</v>
      </c>
      <c r="C100" s="27">
        <f>SUM(C96:C99)</f>
        <v>1105.5</v>
      </c>
      <c r="D100" s="28">
        <f>SUM(D96:D99)</f>
        <v>835.09999999999991</v>
      </c>
      <c r="E100" s="34">
        <f>D100/C100</f>
        <v>0.75540479421076423</v>
      </c>
      <c r="F100" s="28">
        <f>SUM(F96:F99)</f>
        <v>607.5</v>
      </c>
      <c r="G100" s="34">
        <f>F100/C100</f>
        <v>0.54952510176390779</v>
      </c>
      <c r="H100" s="28">
        <f>SUM(H96:H99)</f>
        <v>227.59999999999991</v>
      </c>
      <c r="I100" s="11"/>
      <c r="J100" s="14"/>
    </row>
    <row r="101" spans="1:54" ht="15" customHeight="1">
      <c r="H101" s="30"/>
      <c r="I101" s="14"/>
      <c r="J101" s="14"/>
      <c r="K101" s="14"/>
      <c r="L101" s="14"/>
    </row>
    <row r="102" spans="1:54" ht="29.25" customHeight="1">
      <c r="A102" s="13"/>
      <c r="B102" s="23" t="s">
        <v>85</v>
      </c>
      <c r="C102" s="28">
        <v>6691.2</v>
      </c>
      <c r="D102" s="28">
        <v>5287.9</v>
      </c>
      <c r="E102" s="36">
        <f>D102/C102</f>
        <v>0.79027678144428504</v>
      </c>
      <c r="F102" s="28">
        <v>3790.2</v>
      </c>
      <c r="G102" s="36">
        <f>F102/C102</f>
        <v>0.56644548063127687</v>
      </c>
      <c r="H102" s="32">
        <f>D102-F102</f>
        <v>1497.6999999999998</v>
      </c>
      <c r="I102" s="11"/>
    </row>
    <row r="103" spans="1:54" ht="26.25">
      <c r="A103" s="13"/>
      <c r="B103" s="24"/>
      <c r="C103" s="12"/>
      <c r="D103" s="12"/>
      <c r="E103" s="12"/>
      <c r="F103" s="12"/>
      <c r="G103" s="12"/>
      <c r="H103" s="30"/>
      <c r="I103" s="14"/>
      <c r="J103" s="14"/>
      <c r="K103" s="14"/>
    </row>
    <row r="104" spans="1:54" ht="29.25" customHeight="1">
      <c r="A104" s="13"/>
      <c r="B104" s="23" t="s">
        <v>86</v>
      </c>
      <c r="C104" s="28">
        <v>204.8</v>
      </c>
      <c r="D104" s="28">
        <v>132.6</v>
      </c>
      <c r="E104" s="36">
        <f>D104/C104</f>
        <v>0.64746093749999989</v>
      </c>
      <c r="F104" s="28">
        <v>99.2</v>
      </c>
      <c r="G104" s="36">
        <f>F104/C104</f>
        <v>0.484375</v>
      </c>
      <c r="H104" s="32">
        <f>D104-F104</f>
        <v>33.399999999999991</v>
      </c>
      <c r="I104" s="11"/>
    </row>
    <row r="105" spans="1:54" ht="10.5" customHeight="1" thickBot="1">
      <c r="A105" s="13"/>
      <c r="B105" s="24"/>
      <c r="C105" s="12"/>
      <c r="D105" s="12"/>
      <c r="E105" s="12"/>
      <c r="F105" s="12"/>
      <c r="G105" s="12"/>
      <c r="H105" s="30"/>
      <c r="I105" s="14"/>
      <c r="J105" s="14"/>
      <c r="K105" s="14"/>
    </row>
    <row r="106" spans="1:54" s="16" customFormat="1" ht="34.5" customHeight="1" thickBot="1">
      <c r="A106" s="2"/>
      <c r="B106" s="25" t="s">
        <v>87</v>
      </c>
      <c r="C106" s="35">
        <f>SUM(C104:C105,C102,C100,C93,C87,C78,C70,C61,C52,C40,C34,C27,C14)</f>
        <v>17881.7</v>
      </c>
      <c r="D106" s="35">
        <f>D14+D27+D34+D40+D52+D61+D70+D78+D87+D93+D100+D102+D104</f>
        <v>13602.9</v>
      </c>
      <c r="E106" s="36">
        <f>D106/C106</f>
        <v>0.76071626299512907</v>
      </c>
      <c r="F106" s="35">
        <f>F14+F27+F34+F40+F52+F61+F70+F78+F87+F93+F100+F102+F104</f>
        <v>9172.2999999999993</v>
      </c>
      <c r="G106" s="36">
        <f>F106/C106</f>
        <v>0.51294340023599538</v>
      </c>
      <c r="H106" s="32">
        <f>D106-F106</f>
        <v>4430.6000000000004</v>
      </c>
      <c r="I106" s="14"/>
      <c r="J106" s="14"/>
      <c r="K106" s="14"/>
      <c r="L106" s="14"/>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row>
    <row r="108" spans="1:54">
      <c r="C108" s="14"/>
    </row>
    <row r="109" spans="1:54">
      <c r="C109" s="14"/>
      <c r="D109" s="14"/>
      <c r="E109" s="14"/>
      <c r="F109" s="14"/>
      <c r="G109" s="14"/>
    </row>
    <row r="110" spans="1:54">
      <c r="C110" s="17"/>
      <c r="D110" s="17"/>
      <c r="E110" s="17"/>
      <c r="F110" s="17"/>
      <c r="G110" s="17"/>
    </row>
    <row r="111" spans="1:54">
      <c r="C111" s="18"/>
      <c r="D111" s="18"/>
      <c r="E111" s="18"/>
      <c r="F111" s="18"/>
      <c r="G111" s="18"/>
    </row>
    <row r="112" spans="1:54">
      <c r="D112" s="14"/>
      <c r="E112" s="14"/>
      <c r="F112" s="14"/>
      <c r="G112" s="14"/>
    </row>
    <row r="113" spans="3:7">
      <c r="C113" s="18"/>
      <c r="D113" s="18"/>
      <c r="E113" s="18"/>
      <c r="F113" s="18"/>
      <c r="G113" s="18"/>
    </row>
  </sheetData>
  <mergeCells count="20">
    <mergeCell ref="B95:H95"/>
    <mergeCell ref="B42:H42"/>
    <mergeCell ref="B36:H36"/>
    <mergeCell ref="B63:H63"/>
    <mergeCell ref="B54:H54"/>
    <mergeCell ref="B7:H7"/>
    <mergeCell ref="B5:B6"/>
    <mergeCell ref="H5:H6"/>
    <mergeCell ref="B2:H2"/>
    <mergeCell ref="B3:H3"/>
    <mergeCell ref="C5:C6"/>
    <mergeCell ref="D5:D6"/>
    <mergeCell ref="E5:E6"/>
    <mergeCell ref="F5:F6"/>
    <mergeCell ref="G5:G6"/>
    <mergeCell ref="B16:H16"/>
    <mergeCell ref="B29:H29"/>
    <mergeCell ref="B72:H72"/>
    <mergeCell ref="B80:H80"/>
    <mergeCell ref="B89:H89"/>
  </mergeCells>
  <printOptions horizontalCentered="1"/>
  <pageMargins left="0.27559055118110198" right="0.39370078740157499" top="0.32" bottom="0.7" header="0.196850393700787" footer="0.15748031496063"/>
  <pageSetup paperSize="9" scale="85" firstPageNumber="0" orientation="landscape" r:id="rId1"/>
  <headerFooter alignWithMargins="0">
    <oddFooter>&amp;L&amp;"AF_Najed,Normal Traditional"&amp;D&amp;C&amp;"AF_Najed,Normal Traditional"&amp;P&amp;R&amp;"AF_Najed,Normal Traditional"&amp;8Z.IBUD6.OTHER.&amp;F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56A0E-DBB9-4AD6-92DD-FF32D0200BCA}">
  <dimension ref="A1:H9"/>
  <sheetViews>
    <sheetView rightToLeft="1" workbookViewId="0">
      <selection activeCell="E5" sqref="E5"/>
    </sheetView>
  </sheetViews>
  <sheetFormatPr defaultRowHeight="12.75"/>
  <cols>
    <col min="1" max="1" width="21.140625" customWidth="1"/>
    <col min="2" max="2" width="12.5703125" customWidth="1"/>
    <col min="4" max="4" width="24.28515625" customWidth="1"/>
    <col min="6" max="6" width="18.42578125" customWidth="1"/>
    <col min="7" max="8" width="23.140625" customWidth="1"/>
  </cols>
  <sheetData>
    <row r="1" spans="1:8" ht="42.75" customHeight="1" thickBot="1">
      <c r="A1" s="48" t="s">
        <v>122</v>
      </c>
      <c r="B1" s="83" t="s">
        <v>124</v>
      </c>
      <c r="C1" s="84"/>
      <c r="D1" s="84"/>
      <c r="E1" s="85" t="s">
        <v>125</v>
      </c>
      <c r="F1" s="86"/>
      <c r="G1" s="86"/>
      <c r="H1" s="49" t="s">
        <v>123</v>
      </c>
    </row>
    <row r="2" spans="1:8" ht="61.5" customHeight="1">
      <c r="A2" s="38" t="s">
        <v>96</v>
      </c>
      <c r="B2" s="77" t="s">
        <v>148</v>
      </c>
      <c r="C2" s="78"/>
      <c r="D2" s="78"/>
      <c r="E2" s="79" t="s">
        <v>149</v>
      </c>
      <c r="F2" s="79"/>
      <c r="G2" s="79"/>
      <c r="H2" s="39" t="s">
        <v>97</v>
      </c>
    </row>
    <row r="3" spans="1:8" ht="15.75" thickBot="1">
      <c r="A3" s="38" t="s">
        <v>98</v>
      </c>
      <c r="B3" s="40" t="s">
        <v>99</v>
      </c>
      <c r="C3" s="41"/>
      <c r="D3" s="41"/>
      <c r="E3" s="41"/>
      <c r="F3" s="41"/>
      <c r="G3" s="42" t="s">
        <v>100</v>
      </c>
      <c r="H3" s="43" t="s">
        <v>101</v>
      </c>
    </row>
    <row r="4" spans="1:8" ht="15.75" thickBot="1">
      <c r="A4" s="38" t="s">
        <v>102</v>
      </c>
      <c r="B4" s="40" t="s">
        <v>103</v>
      </c>
      <c r="C4" s="41"/>
      <c r="D4" s="41"/>
      <c r="E4" s="41"/>
      <c r="F4" s="41"/>
      <c r="G4" s="42" t="s">
        <v>104</v>
      </c>
      <c r="H4" s="43" t="s">
        <v>105</v>
      </c>
    </row>
    <row r="5" spans="1:8" ht="30.75" customHeight="1" thickBot="1">
      <c r="A5" s="38" t="s">
        <v>106</v>
      </c>
      <c r="B5" s="40" t="s">
        <v>112</v>
      </c>
      <c r="C5" s="41"/>
      <c r="D5" s="41"/>
      <c r="E5" s="41"/>
      <c r="F5" s="41"/>
      <c r="G5" s="42" t="s">
        <v>112</v>
      </c>
      <c r="H5" s="43" t="s">
        <v>107</v>
      </c>
    </row>
    <row r="6" spans="1:8" ht="15.75" thickBot="1">
      <c r="A6" s="38" t="s">
        <v>108</v>
      </c>
      <c r="B6" s="40" t="s">
        <v>109</v>
      </c>
      <c r="C6" s="41"/>
      <c r="D6" s="41"/>
      <c r="E6" s="41"/>
      <c r="F6" s="41"/>
      <c r="G6" s="42" t="s">
        <v>110</v>
      </c>
      <c r="H6" s="43" t="s">
        <v>111</v>
      </c>
    </row>
    <row r="7" spans="1:8" ht="15.75" thickBot="1">
      <c r="A7" s="38" t="s">
        <v>113</v>
      </c>
      <c r="B7" s="50">
        <v>45996</v>
      </c>
      <c r="C7" s="50"/>
      <c r="D7" s="50"/>
      <c r="E7" s="50"/>
      <c r="F7" s="50"/>
      <c r="G7" s="51">
        <v>45996</v>
      </c>
      <c r="H7" s="43" t="s">
        <v>114</v>
      </c>
    </row>
    <row r="8" spans="1:8" ht="30">
      <c r="A8" s="44" t="s">
        <v>115</v>
      </c>
      <c r="B8" s="45" t="s">
        <v>116</v>
      </c>
      <c r="C8" s="45"/>
      <c r="D8" s="45"/>
      <c r="E8" s="45"/>
      <c r="F8" s="45"/>
      <c r="G8" s="46" t="s">
        <v>117</v>
      </c>
      <c r="H8" s="47" t="s">
        <v>118</v>
      </c>
    </row>
    <row r="9" spans="1:8" ht="15">
      <c r="A9" s="44" t="s">
        <v>119</v>
      </c>
      <c r="B9" s="80" t="s">
        <v>120</v>
      </c>
      <c r="C9" s="81"/>
      <c r="D9" s="81"/>
      <c r="E9" s="81"/>
      <c r="F9" s="81"/>
      <c r="G9" s="82"/>
      <c r="H9" s="47" t="s">
        <v>121</v>
      </c>
    </row>
  </sheetData>
  <mergeCells count="5">
    <mergeCell ref="B2:D2"/>
    <mergeCell ref="E2:G2"/>
    <mergeCell ref="B9:G9"/>
    <mergeCell ref="B1:D1"/>
    <mergeCell ref="E1:G1"/>
  </mergeCells>
  <hyperlinks>
    <hyperlink ref="B9" r:id="rId1" xr:uid="{7394B0EF-CF2F-47E3-B721-B4501BFAEBB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2C899-8DCD-4C99-A6A3-9A71FCA547A9}">
  <dimension ref="A1:E9"/>
  <sheetViews>
    <sheetView rightToLeft="1" workbookViewId="0">
      <selection activeCell="A4" sqref="A4"/>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52" t="s">
        <v>126</v>
      </c>
      <c r="B1" s="53" t="s">
        <v>127</v>
      </c>
      <c r="C1" s="53" t="s">
        <v>128</v>
      </c>
      <c r="D1" s="53" t="s">
        <v>129</v>
      </c>
      <c r="E1" s="54" t="s">
        <v>130</v>
      </c>
    </row>
    <row r="2" spans="1:5" ht="93" customHeight="1">
      <c r="A2" s="55">
        <v>1</v>
      </c>
      <c r="B2" s="62" t="s">
        <v>131</v>
      </c>
      <c r="C2" s="56" t="s">
        <v>132</v>
      </c>
      <c r="D2" s="56" t="s">
        <v>133</v>
      </c>
      <c r="E2" s="57" t="s">
        <v>134</v>
      </c>
    </row>
    <row r="3" spans="1:5" ht="50.25" customHeight="1">
      <c r="A3" s="58">
        <v>2</v>
      </c>
      <c r="B3" s="59" t="s">
        <v>136</v>
      </c>
      <c r="C3" s="60" t="s">
        <v>137</v>
      </c>
      <c r="D3" s="60" t="s">
        <v>133</v>
      </c>
      <c r="E3" s="61" t="s">
        <v>135</v>
      </c>
    </row>
    <row r="4" spans="1:5" ht="50.25" customHeight="1">
      <c r="A4" s="55">
        <v>3</v>
      </c>
      <c r="B4" s="62" t="s">
        <v>91</v>
      </c>
      <c r="C4" s="56" t="s">
        <v>138</v>
      </c>
      <c r="D4" s="56" t="s">
        <v>139</v>
      </c>
      <c r="E4" s="57" t="s">
        <v>135</v>
      </c>
    </row>
    <row r="5" spans="1:5" ht="93.75" customHeight="1">
      <c r="A5" s="58">
        <v>4</v>
      </c>
      <c r="B5" s="59" t="s">
        <v>88</v>
      </c>
      <c r="C5" s="60" t="s">
        <v>140</v>
      </c>
      <c r="D5" s="60" t="s">
        <v>133</v>
      </c>
      <c r="E5" s="61" t="s">
        <v>135</v>
      </c>
    </row>
    <row r="6" spans="1:5" ht="75.75" customHeight="1">
      <c r="A6" s="55">
        <v>5</v>
      </c>
      <c r="B6" s="62" t="s">
        <v>141</v>
      </c>
      <c r="C6" s="56" t="s">
        <v>142</v>
      </c>
      <c r="D6" s="56" t="s">
        <v>143</v>
      </c>
      <c r="E6" s="57" t="s">
        <v>135</v>
      </c>
    </row>
    <row r="7" spans="1:5" ht="50.25" customHeight="1">
      <c r="A7" s="58">
        <v>6</v>
      </c>
      <c r="B7" s="59" t="s">
        <v>89</v>
      </c>
      <c r="C7" s="60" t="s">
        <v>144</v>
      </c>
      <c r="D7" s="60" t="s">
        <v>139</v>
      </c>
      <c r="E7" s="61" t="s">
        <v>135</v>
      </c>
    </row>
    <row r="8" spans="1:5" ht="65.25" customHeight="1">
      <c r="A8" s="55">
        <v>7</v>
      </c>
      <c r="B8" s="62" t="s">
        <v>90</v>
      </c>
      <c r="C8" s="56" t="s">
        <v>145</v>
      </c>
      <c r="D8" s="56" t="s">
        <v>143</v>
      </c>
      <c r="E8" s="57" t="s">
        <v>135</v>
      </c>
    </row>
    <row r="9" spans="1:5" ht="50.25" customHeight="1">
      <c r="A9" s="63">
        <v>8</v>
      </c>
      <c r="B9" s="64" t="s">
        <v>146</v>
      </c>
      <c r="C9" s="65" t="s">
        <v>147</v>
      </c>
      <c r="D9" s="65" t="s">
        <v>139</v>
      </c>
      <c r="E9" s="66" t="s">
        <v>135</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89FB179A-4AE8-4FB3-B5FF-C7FF3569FC7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ولايات 2015 </vt:lpstr>
      <vt:lpstr>البيانات الوصفية</vt:lpstr>
      <vt:lpstr>المتغيرات</vt:lpstr>
      <vt:lpstr>'ولايات 2015 '!Print_Area</vt:lpstr>
      <vt:lpstr>'ولايات 2015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2024-08-07T08:59:00Z</cp:lastPrinted>
  <dcterms:created xsi:type="dcterms:W3CDTF">2011-05-16T06:04:10Z</dcterms:created>
  <dcterms:modified xsi:type="dcterms:W3CDTF">2025-07-10T04:13:51Z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8da2bb5c-e713-485b-81e9-24725739ec33</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